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9F348ABE-C552-4BC4-97C2-E5CA7A6CB68C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n3" sheetId="1" r:id="rId1"/>
    <sheet name="Hoja1" sheetId="2" r:id="rId2"/>
    <sheet name="Hoja2" sheetId="3" r:id="rId3"/>
  </sheets>
  <externalReferences>
    <externalReference r:id="rId4"/>
  </externalReferences>
  <definedNames>
    <definedName name="_xlnm._FilterDatabase" localSheetId="0" hidden="1">'nn3'!$A$1:$L$68</definedName>
    <definedName name="_xlnm.Print_Titles" localSheetId="0">'nn3'!$1:$1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7" i="3" l="1"/>
  <c r="N33" i="3"/>
  <c r="N34" i="3"/>
  <c r="N35" i="3" s="1"/>
  <c r="L28" i="3"/>
  <c r="J32" i="3" l="1"/>
  <c r="I32" i="3"/>
  <c r="J65" i="3"/>
  <c r="I65" i="3"/>
  <c r="J76" i="3"/>
  <c r="I76" i="3"/>
  <c r="J50" i="3"/>
  <c r="I50" i="3"/>
  <c r="J29" i="3"/>
  <c r="I29" i="3"/>
  <c r="J38" i="3"/>
  <c r="I38" i="3"/>
  <c r="J25" i="3"/>
  <c r="I25" i="3"/>
  <c r="J24" i="3"/>
  <c r="I24" i="3"/>
  <c r="J48" i="3"/>
  <c r="I48" i="3"/>
  <c r="J22" i="3"/>
  <c r="I22" i="3"/>
  <c r="J55" i="3"/>
  <c r="I55" i="3"/>
  <c r="J62" i="3"/>
  <c r="I62" i="3"/>
  <c r="J83" i="3"/>
  <c r="I83" i="3"/>
  <c r="J36" i="3"/>
  <c r="I36" i="3"/>
  <c r="J9" i="3"/>
  <c r="I9" i="3"/>
  <c r="J28" i="3"/>
  <c r="I28" i="3"/>
  <c r="J7" i="3"/>
  <c r="I7" i="3"/>
  <c r="J64" i="3"/>
  <c r="I64" i="3"/>
  <c r="J63" i="3"/>
  <c r="I63" i="3"/>
  <c r="J39" i="3"/>
  <c r="I39" i="3"/>
  <c r="J53" i="3"/>
  <c r="I53" i="3"/>
  <c r="J79" i="3"/>
  <c r="I79" i="3"/>
  <c r="J66" i="3"/>
  <c r="I66" i="3"/>
  <c r="J69" i="3"/>
  <c r="I69" i="3"/>
  <c r="J34" i="3"/>
  <c r="I34" i="3"/>
  <c r="J61" i="3"/>
  <c r="I61" i="3"/>
  <c r="J18" i="3"/>
  <c r="I18" i="3"/>
  <c r="J17" i="3"/>
  <c r="I17" i="3"/>
  <c r="J58" i="3"/>
  <c r="I58" i="3"/>
  <c r="J10" i="3"/>
  <c r="I10" i="3"/>
  <c r="J15" i="3"/>
  <c r="I15" i="3"/>
  <c r="J14" i="3"/>
  <c r="I14" i="3"/>
  <c r="J72" i="3"/>
  <c r="I72" i="3"/>
  <c r="J33" i="3"/>
  <c r="I33" i="3"/>
  <c r="J21" i="3"/>
  <c r="I21" i="3"/>
  <c r="J40" i="3"/>
  <c r="I40" i="3"/>
  <c r="J43" i="3"/>
  <c r="I43" i="3"/>
  <c r="J46" i="3"/>
  <c r="I46" i="3"/>
  <c r="J27" i="3"/>
  <c r="I27" i="3"/>
  <c r="J68" i="3"/>
  <c r="I68" i="3"/>
  <c r="J41" i="3"/>
  <c r="I41" i="3"/>
  <c r="J73" i="3"/>
  <c r="I73" i="3"/>
  <c r="J20" i="3"/>
  <c r="I20" i="3"/>
  <c r="J26" i="3"/>
  <c r="I26" i="3"/>
  <c r="J31" i="3"/>
  <c r="I31" i="3"/>
  <c r="J59" i="3"/>
  <c r="I59" i="3"/>
  <c r="J6" i="3"/>
  <c r="I6" i="3"/>
  <c r="J75" i="3"/>
  <c r="I75" i="3"/>
  <c r="J77" i="3"/>
  <c r="I77" i="3"/>
  <c r="J71" i="3"/>
  <c r="I71" i="3"/>
  <c r="J49" i="3"/>
  <c r="I49" i="3"/>
  <c r="J11" i="3"/>
  <c r="I11" i="3"/>
  <c r="J51" i="3"/>
  <c r="I51" i="3"/>
  <c r="J78" i="3"/>
  <c r="I78" i="3"/>
  <c r="J80" i="3"/>
  <c r="I80" i="3"/>
  <c r="J67" i="3"/>
  <c r="I67" i="3"/>
  <c r="J13" i="3"/>
  <c r="I13" i="3"/>
  <c r="J54" i="3"/>
  <c r="I54" i="3"/>
  <c r="J5" i="3"/>
  <c r="I5" i="3"/>
  <c r="J42" i="3"/>
  <c r="I42" i="3"/>
  <c r="J8" i="3"/>
  <c r="I8" i="3"/>
  <c r="J82" i="3"/>
  <c r="I82" i="3"/>
  <c r="J12" i="3"/>
  <c r="I12" i="3"/>
  <c r="J4" i="3"/>
  <c r="I4" i="3"/>
  <c r="J81" i="3"/>
  <c r="I81" i="3"/>
  <c r="J19" i="3"/>
  <c r="I19" i="3"/>
  <c r="J52" i="3"/>
  <c r="I52" i="3"/>
  <c r="J37" i="3"/>
  <c r="I37" i="3"/>
  <c r="J30" i="3"/>
  <c r="I30" i="3"/>
  <c r="J56" i="3"/>
  <c r="I56" i="3"/>
  <c r="J35" i="3"/>
  <c r="I35" i="3"/>
  <c r="J47" i="3"/>
  <c r="I47" i="3"/>
  <c r="J45" i="3"/>
  <c r="I45" i="3"/>
  <c r="J44" i="3"/>
  <c r="I44" i="3"/>
  <c r="J70" i="3"/>
  <c r="I70" i="3"/>
  <c r="J60" i="3"/>
  <c r="I60" i="3"/>
  <c r="J57" i="3"/>
  <c r="I57" i="3"/>
  <c r="J16" i="3"/>
  <c r="I16" i="3"/>
  <c r="J74" i="3"/>
  <c r="I74" i="3"/>
  <c r="J23" i="3"/>
  <c r="I23" i="3"/>
</calcChain>
</file>

<file path=xl/sharedStrings.xml><?xml version="1.0" encoding="utf-8"?>
<sst xmlns="http://schemas.openxmlformats.org/spreadsheetml/2006/main" count="1010" uniqueCount="438">
  <si>
    <t>troquel</t>
  </si>
  <si>
    <t>nombre</t>
  </si>
  <si>
    <t>presentacion</t>
  </si>
  <si>
    <t>laboratorio</t>
  </si>
  <si>
    <t>registro</t>
  </si>
  <si>
    <t>baja</t>
  </si>
  <si>
    <t>ALBUMINA SERICA</t>
  </si>
  <si>
    <t>20% iny.x 50ml c/eq.perf</t>
  </si>
  <si>
    <t>Hemoderivados</t>
  </si>
  <si>
    <t>ENSURE</t>
  </si>
  <si>
    <t>Vainilla pvo.x 400 g</t>
  </si>
  <si>
    <t>Abbott Nutricion</t>
  </si>
  <si>
    <t>TARGOCID</t>
  </si>
  <si>
    <t>200 mg f.a.x 1</t>
  </si>
  <si>
    <t>Sanofi-Aventis</t>
  </si>
  <si>
    <t>TAZONAM</t>
  </si>
  <si>
    <t>4.50 g f.a.x 1</t>
  </si>
  <si>
    <t>Pfizer</t>
  </si>
  <si>
    <t>CEFTAZIDIMA RICHET</t>
  </si>
  <si>
    <t>1 g iny.f.a. (C/u)</t>
  </si>
  <si>
    <t>Richet</t>
  </si>
  <si>
    <t>FLUCONAZOL 200 SOLUFLEX</t>
  </si>
  <si>
    <t>200 mg IV iny.sol.x100ml</t>
  </si>
  <si>
    <t>Rivero</t>
  </si>
  <si>
    <t>RIVIAL MV 12</t>
  </si>
  <si>
    <t>f.a.x 5+disolv.a.x 5</t>
  </si>
  <si>
    <t>VANCOMICINA RICHET</t>
  </si>
  <si>
    <t>500 mg iny.IV f.a.x 1</t>
  </si>
  <si>
    <t>1 g iny.IV f.a.x 1</t>
  </si>
  <si>
    <t>ANFOTERICINA RICHET</t>
  </si>
  <si>
    <t>50 mg iny.f.a.x 1</t>
  </si>
  <si>
    <t>AMBISOME</t>
  </si>
  <si>
    <t>50 mg f.a.x 1</t>
  </si>
  <si>
    <t>Gador</t>
  </si>
  <si>
    <t>RIVIAL PEDIATRICO</t>
  </si>
  <si>
    <t>METILPREDNISOLONA RICHET</t>
  </si>
  <si>
    <t>500 mg iny.f.a.+a.solv.</t>
  </si>
  <si>
    <t>LIPOVENOS 10% PLR</t>
  </si>
  <si>
    <t>fco.x 500 ml</t>
  </si>
  <si>
    <t>Fresenius Kabi</t>
  </si>
  <si>
    <t>AGRASTAT</t>
  </si>
  <si>
    <t>12.5 mg vial x 50 ml</t>
  </si>
  <si>
    <t>Techsphere - Asp</t>
  </si>
  <si>
    <t>ALFICETIN</t>
  </si>
  <si>
    <t>iny.a.x 1</t>
  </si>
  <si>
    <t>Nova Argentia</t>
  </si>
  <si>
    <t>XICLOVIR</t>
  </si>
  <si>
    <t>500 mg liof.f.a.x 1+dil.</t>
  </si>
  <si>
    <t>Lazar</t>
  </si>
  <si>
    <t>SECALBUM</t>
  </si>
  <si>
    <t>lata x 250 g</t>
  </si>
  <si>
    <t>Nutricia-BagÂ¢</t>
  </si>
  <si>
    <t>GAMMAGLOBULINA HUMANA ANTITETANICA</t>
  </si>
  <si>
    <t>500UI liof.f.a.+dis.x2ml</t>
  </si>
  <si>
    <t>Grifols</t>
  </si>
  <si>
    <t>CANCIDAS</t>
  </si>
  <si>
    <t>50 mg vial x 1</t>
  </si>
  <si>
    <t>MSD Argentina SR</t>
  </si>
  <si>
    <t>Chocolate pvo.x 400 g</t>
  </si>
  <si>
    <t>SURFACTANTE B RICHET</t>
  </si>
  <si>
    <t>200 mg f.a.x 8 ml</t>
  </si>
  <si>
    <t>120 mg f.a.x 4 ml</t>
  </si>
  <si>
    <t>240 mg f.a.x 8 ml</t>
  </si>
  <si>
    <t>INVANZ</t>
  </si>
  <si>
    <t>1 g IV/IM vial liof.x 1</t>
  </si>
  <si>
    <t>KABIVEN</t>
  </si>
  <si>
    <t>bolsas x 1026 ml</t>
  </si>
  <si>
    <t>VOLUVEN</t>
  </si>
  <si>
    <t>6% sachet x 500 ml</t>
  </si>
  <si>
    <t>RIVEPIME</t>
  </si>
  <si>
    <t>1 g f.a.x 1</t>
  </si>
  <si>
    <t>AMINOVEN 10%</t>
  </si>
  <si>
    <t>10% fco.x 500 ml</t>
  </si>
  <si>
    <t>ACTILYSE</t>
  </si>
  <si>
    <t>50 mg iny.f.a.x 2</t>
  </si>
  <si>
    <t>Boehringer Ingel</t>
  </si>
  <si>
    <t>ZIENAM</t>
  </si>
  <si>
    <t>500 mg IV f.a.x 25</t>
  </si>
  <si>
    <t>LEVOSIMENDAN RICHET LIOFILIZADO</t>
  </si>
  <si>
    <t>2.5 mg/ml iny.f.a.x 5 ml</t>
  </si>
  <si>
    <t>RHOPHYLAC</t>
  </si>
  <si>
    <t>300mcg IM/IV jga.prel.x1</t>
  </si>
  <si>
    <t>CSL Behring</t>
  </si>
  <si>
    <t>FILGRASTIM DUNCAN</t>
  </si>
  <si>
    <t>30 MUI f.a.x 1</t>
  </si>
  <si>
    <t>Duncan</t>
  </si>
  <si>
    <t>30 MUI f.a.x 5</t>
  </si>
  <si>
    <t>Everex-Oriental</t>
  </si>
  <si>
    <t>Vainilla pvo.x 900 g</t>
  </si>
  <si>
    <t>FOSFOMICINA LUAR</t>
  </si>
  <si>
    <t>1 g IV iny.f.a.caja x 10</t>
  </si>
  <si>
    <t>QuÂ¡mica Luar</t>
  </si>
  <si>
    <t>KLOPENEM</t>
  </si>
  <si>
    <t>500 mg f.a.x 1</t>
  </si>
  <si>
    <t>Klonal</t>
  </si>
  <si>
    <t>GASTERINA</t>
  </si>
  <si>
    <t>0.1 mg a.x 5 x 1 ml</t>
  </si>
  <si>
    <t>Biol</t>
  </si>
  <si>
    <t>SANDOSTATIN LAR</t>
  </si>
  <si>
    <t>20 mg jga.prell.x 1</t>
  </si>
  <si>
    <t>Novartis</t>
  </si>
  <si>
    <t>30 mg jga.prell.x 1</t>
  </si>
  <si>
    <t>FORTISIP MAX</t>
  </si>
  <si>
    <t>s/sabor lata x 350 g</t>
  </si>
  <si>
    <t>vainilla lata x 350 g</t>
  </si>
  <si>
    <t>TIGECICLINA LIOFILIZADO RICHET</t>
  </si>
  <si>
    <t>50 mg iny.f.a.x 10</t>
  </si>
  <si>
    <t>ESTREPTOFACTOR</t>
  </si>
  <si>
    <t>1500000 UI a.x 1</t>
  </si>
  <si>
    <t>B.Braun</t>
  </si>
  <si>
    <t>TRACUTIL</t>
  </si>
  <si>
    <t>f.a.x 1 x 10 ml</t>
  </si>
  <si>
    <t>LINEZOLID RICHET</t>
  </si>
  <si>
    <t>600 mg bolsa x 300 ml</t>
  </si>
  <si>
    <t>ENSURE ADVANCE</t>
  </si>
  <si>
    <t>Vainilla pvo.x 850 g</t>
  </si>
  <si>
    <t>FADA MILRINONA</t>
  </si>
  <si>
    <t>10 mg fco.a.x 1 x 10 ml</t>
  </si>
  <si>
    <t>Fada Pharma</t>
  </si>
  <si>
    <t>COMPLEJO PROTROMBINICO UNC</t>
  </si>
  <si>
    <t>500 UI env.x 1</t>
  </si>
  <si>
    <t>HEMODERIVADOS</t>
  </si>
  <si>
    <t>KLOMEPRAX</t>
  </si>
  <si>
    <t>40 mg iny.x 25</t>
  </si>
  <si>
    <t>KLONAL</t>
  </si>
  <si>
    <t>TISEEL LYO</t>
  </si>
  <si>
    <t>env.x 2 ml</t>
  </si>
  <si>
    <t>BAXTER</t>
  </si>
  <si>
    <t>ENSURE CLINICAL</t>
  </si>
  <si>
    <t>vainilla env.x 220 ml</t>
  </si>
  <si>
    <t>ABBOT NUTRICION</t>
  </si>
  <si>
    <t>VORICONAZOL SANDOZ</t>
  </si>
  <si>
    <t>200 mg liof.f.a.x 1</t>
  </si>
  <si>
    <t>SANDOZ</t>
  </si>
  <si>
    <t>IG VENA 10 G</t>
  </si>
  <si>
    <t>10 g f.a x 1 x 200 ml</t>
  </si>
  <si>
    <t>BIOFACTOR</t>
  </si>
  <si>
    <t>DEXMEDETOMIDINE RICHET</t>
  </si>
  <si>
    <t>f.a.x 5 x 2 ml</t>
  </si>
  <si>
    <t>RICHET</t>
  </si>
  <si>
    <t>IG VENA 5 G</t>
  </si>
  <si>
    <t>5 g f.a.x 1 x 100 ml</t>
  </si>
  <si>
    <t>500 mg f.a.x 25</t>
  </si>
  <si>
    <t>NUTRICION PARENTERAL LATIV</t>
  </si>
  <si>
    <t>bolsa hasta 500 ml</t>
  </si>
  <si>
    <t>Lativ</t>
  </si>
  <si>
    <t>bolsa 501 a 1500 ml</t>
  </si>
  <si>
    <t>DIBEN</t>
  </si>
  <si>
    <t>env.x 500 ml</t>
  </si>
  <si>
    <t>bolsas x 2566 ml</t>
  </si>
  <si>
    <t>CARBETOCIN</t>
  </si>
  <si>
    <t>f.a.x 1 X 1 ml</t>
  </si>
  <si>
    <t>DomÃ­nguez</t>
  </si>
  <si>
    <t>1 g f.a.x 42</t>
  </si>
  <si>
    <t>KLONAM</t>
  </si>
  <si>
    <t>500 mg f.a.x 42</t>
  </si>
  <si>
    <t>bolsas x 2053 ml</t>
  </si>
  <si>
    <t>GAMMA ANTITETANICA UNC PLUS</t>
  </si>
  <si>
    <t>500 UI f.a.x 1</t>
  </si>
  <si>
    <t>LISOVYR 400</t>
  </si>
  <si>
    <t>comp.rec.x 20</t>
  </si>
  <si>
    <t>Elea</t>
  </si>
  <si>
    <t>METILPRES</t>
  </si>
  <si>
    <t>5 mg comp.ran.x 30</t>
  </si>
  <si>
    <t>Trb-Pharma</t>
  </si>
  <si>
    <t>PROGRAF</t>
  </si>
  <si>
    <t>1 mg caps.x 100</t>
  </si>
  <si>
    <t>5 mg caps.x 50</t>
  </si>
  <si>
    <t>SOLU MEDROL</t>
  </si>
  <si>
    <t>500 mg f.a.+dil.</t>
  </si>
  <si>
    <t>MYFORTIC</t>
  </si>
  <si>
    <t>360 mg comp.gastr.x 120</t>
  </si>
  <si>
    <t>TIMOGLOBULINA</t>
  </si>
  <si>
    <t>25mg liof.f.a.+solv.x5ml</t>
  </si>
  <si>
    <t>Sanofi Pasteur</t>
  </si>
  <si>
    <t>SIMULECT</t>
  </si>
  <si>
    <t>20 mg f.a.x 1+a.disolv.</t>
  </si>
  <si>
    <t>CELLCEPT</t>
  </si>
  <si>
    <t>500 mg comp.x 50</t>
  </si>
  <si>
    <t>Roche</t>
  </si>
  <si>
    <t>PROGRAF XL</t>
  </si>
  <si>
    <t>1 mg caps.acc.prol.x 50</t>
  </si>
  <si>
    <t>5 mg caps.acc.prol.x 50</t>
  </si>
  <si>
    <t>5 mg iny.a.x 1</t>
  </si>
  <si>
    <t>droga</t>
  </si>
  <si>
    <t>desc.</t>
  </si>
  <si>
    <t>Albumina Humana 20 % iny x 50 ml.</t>
  </si>
  <si>
    <t>Proteinas+grasas+carbohid.400 gr. Polvo env.</t>
  </si>
  <si>
    <t>Teicoplanina 200 mg f.a</t>
  </si>
  <si>
    <t>Piperacilina + Tazobactam 4g/0,5 f.a.</t>
  </si>
  <si>
    <t>Ceftazidima 1 g.</t>
  </si>
  <si>
    <t>Fluconazol 200 mg EV sol. 100 ml.</t>
  </si>
  <si>
    <t>Vitaminas f.a.</t>
  </si>
  <si>
    <t>Vancomicina 500 mg f.a. 20 ml.</t>
  </si>
  <si>
    <t>Vancomicina 1gr.</t>
  </si>
  <si>
    <t>Anfotericina B 50 mg f.a.</t>
  </si>
  <si>
    <t>Anfotericina B Liposomal 50 Mg f.a.</t>
  </si>
  <si>
    <t>Metilprednisolona 500 mg. F.a.</t>
  </si>
  <si>
    <t>Fosfolipidos 10% 500 ml.</t>
  </si>
  <si>
    <t>Tirofiban 12,5 vial x 50 ml</t>
  </si>
  <si>
    <t>Colistina metansulfonato 100 mg f.a. 2 ml</t>
  </si>
  <si>
    <t>Aciclovir 500 mg f.a.</t>
  </si>
  <si>
    <t>Proteinas+minerales 250 gr. Lt.</t>
  </si>
  <si>
    <t>Gammaglobulina antitetanica 500  UI iny</t>
  </si>
  <si>
    <t>Caspofungin 50 mg vial</t>
  </si>
  <si>
    <t>Surfactantes pulmonares 120 mg. F.a. 4 ml.</t>
  </si>
  <si>
    <t>Surfactantes pulmonares 200 mg. F.a. 8 ml.</t>
  </si>
  <si>
    <t>Surfactantes pulmonares 240 mg. F.a. 8 ml.</t>
  </si>
  <si>
    <t>Ertapenem 1g. Ampolla</t>
  </si>
  <si>
    <t>Aminoacidos + asoc. Env. 1026 ml.</t>
  </si>
  <si>
    <t>Hidroxietil Almidon 6 % schet 500 ml.</t>
  </si>
  <si>
    <t>Cefepime 1g.</t>
  </si>
  <si>
    <t>Aminoacidos 10% fco. 500 ml.</t>
  </si>
  <si>
    <t>Activador tisular del plaminogeno 50 mg f.a.x2</t>
  </si>
  <si>
    <t>Imipenem + Cilastatin 500 mg.</t>
  </si>
  <si>
    <t>Levosimendan 2,5 mg/ml f.a. 5 ml.</t>
  </si>
  <si>
    <t>Inmunoglobulina anti-rho 300 mcg IM/IV jga.</t>
  </si>
  <si>
    <t>Filgrastim 300 mcg 30 MUI f.a.</t>
  </si>
  <si>
    <t>Fosfomicina 1gr. Ampolla</t>
  </si>
  <si>
    <t>Meropenem 500 mg f.a.</t>
  </si>
  <si>
    <t>Octeotrida 0,1 mg. Amp. 1 ml.</t>
  </si>
  <si>
    <t>Octeotrida 20 mg. Jga. Prell</t>
  </si>
  <si>
    <t>Octeotrida 30 mg. Jga. Prell</t>
  </si>
  <si>
    <t>Proteinas+grasas+carbohid.+asoc.350 gr.lt.</t>
  </si>
  <si>
    <t>Tigeciclina 50 mg f.a.</t>
  </si>
  <si>
    <t>Estreptoquinasa 1500000 amp</t>
  </si>
  <si>
    <t>Oligoelementos 10 ml f.a</t>
  </si>
  <si>
    <t>Linezolid 600 mg bolsas 300 ml.</t>
  </si>
  <si>
    <t>Proteinas+grasas+carbohid.850 gr. Polvo env.</t>
  </si>
  <si>
    <t>Milrinona 1 mg/ml amp.</t>
  </si>
  <si>
    <t>complejo protominico</t>
  </si>
  <si>
    <t>Omeprazol 40 mg. IV f.a.</t>
  </si>
  <si>
    <t>Precusores fibrina humana env 2m.</t>
  </si>
  <si>
    <t>Proteinas+grasas+carbohid.+asoc.220 ml. Env.</t>
  </si>
  <si>
    <t>Voriconazol 200 mg f.a.</t>
  </si>
  <si>
    <t>Inmunoglobulina humana 5gr/100 ml. F.a.</t>
  </si>
  <si>
    <t>Inmunoglobulina humana 10gr/200 ml. F.a.</t>
  </si>
  <si>
    <t>Dexmedetomidine f.a. 2 ml.</t>
  </si>
  <si>
    <t>Metilprednisolona</t>
  </si>
  <si>
    <t>suero antitimocitario</t>
  </si>
  <si>
    <t>tacrolimus</t>
  </si>
  <si>
    <t>micofenolato mofetil</t>
  </si>
  <si>
    <t>basiliximab</t>
  </si>
  <si>
    <t>inmunoglobulina antitet nica</t>
  </si>
  <si>
    <t>prednisona</t>
  </si>
  <si>
    <t>micofenolato s¢dico</t>
  </si>
  <si>
    <t>imipenem+cilastat¡n</t>
  </si>
  <si>
    <t>aciclovir</t>
  </si>
  <si>
    <t>Se agrego x Fresenius</t>
  </si>
  <si>
    <t>Aciclovir 500 mg f.a. - FRESENIUS</t>
  </si>
  <si>
    <t>FRESENIUS</t>
  </si>
  <si>
    <t>Metilprednisolona 500 mg. F.a. - FRESENIUS</t>
  </si>
  <si>
    <t>envie un email preguntando si corresponde un descuento del 10%</t>
  </si>
  <si>
    <t>BERIPLAST P COMBI SET</t>
  </si>
  <si>
    <t>env.x 1ml+eq.de aplic.</t>
  </si>
  <si>
    <t>se agrega el 16/07/2020 x directiva de la Dra. Kunzi</t>
  </si>
  <si>
    <t>Fibrinogeno humano</t>
  </si>
  <si>
    <t>Aciclovir</t>
  </si>
  <si>
    <t>Activador Tisular Plasminógeno</t>
  </si>
  <si>
    <t>Albúmina humana</t>
  </si>
  <si>
    <t>Aminoácidos</t>
  </si>
  <si>
    <t>Aminoácidos+asoc.</t>
  </si>
  <si>
    <t>Anfotericina B</t>
  </si>
  <si>
    <t>Anfotericina B Liposomal</t>
  </si>
  <si>
    <t>Carbetocín</t>
  </si>
  <si>
    <t>Carbohidratos,Aminoácidos+asoc.</t>
  </si>
  <si>
    <t>Caspofungin</t>
  </si>
  <si>
    <t>Cefepime</t>
  </si>
  <si>
    <t>Ceftazidima</t>
  </si>
  <si>
    <t>Colistina metansulfonato</t>
  </si>
  <si>
    <t>Dexmedetomidine</t>
  </si>
  <si>
    <t>Ertapenem</t>
  </si>
  <si>
    <t>Estreptoquinasa</t>
  </si>
  <si>
    <t>Factor II, IX, X de la coagulación</t>
  </si>
  <si>
    <t>Filgrastim</t>
  </si>
  <si>
    <t>Fluconazol</t>
  </si>
  <si>
    <t>Fosfolípidos</t>
  </si>
  <si>
    <t>Fosfomicina</t>
  </si>
  <si>
    <t>Gammaflobulina Antitet.+toxoide</t>
  </si>
  <si>
    <t>Hidoxietil Almidón</t>
  </si>
  <si>
    <t>Imipenem+Cilastatín</t>
  </si>
  <si>
    <t>Inmunoglobulina Anti-rho</t>
  </si>
  <si>
    <t>Inmunoglobulina Humana</t>
  </si>
  <si>
    <t>Levosimendan</t>
  </si>
  <si>
    <t>Linezolid</t>
  </si>
  <si>
    <t>Meropenem</t>
  </si>
  <si>
    <t>Milrinona</t>
  </si>
  <si>
    <t>Octreotida</t>
  </si>
  <si>
    <t>Oligoelementos</t>
  </si>
  <si>
    <t>Omeprazol</t>
  </si>
  <si>
    <t>Piperacilina+Tazobactam</t>
  </si>
  <si>
    <t>Precursores Fibrina Humana</t>
  </si>
  <si>
    <t>Proteinas+Grasas+Carbohid.+asoc.</t>
  </si>
  <si>
    <t>Proteinas+minerales</t>
  </si>
  <si>
    <t>Sufactante Pulmonar</t>
  </si>
  <si>
    <t>Teicoplanina</t>
  </si>
  <si>
    <t>Tigeciclina</t>
  </si>
  <si>
    <t>Tirofiban</t>
  </si>
  <si>
    <t>Vancomicina</t>
  </si>
  <si>
    <t>Vitaminas</t>
  </si>
  <si>
    <t>Voriconazol</t>
  </si>
  <si>
    <t>El07/08/2020 se dan de baja por pedido de la Auditoria Medica Posterior y Gerencia Prestacional a traves de email.</t>
  </si>
  <si>
    <t>FRESUBIN ORIGINAL</t>
  </si>
  <si>
    <t>env.flexible x 1000 ml</t>
  </si>
  <si>
    <t>proteinas+grasas+carbohid.+asoc.</t>
  </si>
  <si>
    <t>se agrega el 07/08/2020 por email de la Auditoria Posterior</t>
  </si>
  <si>
    <t>El 11/01/2021 se da de baja por pedido de Gerencia Prestacional nota autorizada por Presidencia. Se agregan dos medicamentos mas reg. 39109 y 57207</t>
  </si>
  <si>
    <t>CILASTATINA GEMEPE</t>
  </si>
  <si>
    <t>500 mg. F.a. x 50</t>
  </si>
  <si>
    <t>imipenem + cilastatin</t>
  </si>
  <si>
    <t>se agrega el 11/01/2021 por nota de Gerencia Prestacional autorizado por Presidencia</t>
  </si>
  <si>
    <t>IMIPENEM CILASTATIN RICHET</t>
  </si>
  <si>
    <t>500 mg IV f.a.x 1</t>
  </si>
  <si>
    <t>observaciones</t>
  </si>
  <si>
    <t>NEUTROPINE</t>
  </si>
  <si>
    <t>300 mcg jga prell x 1 x 1 ml</t>
  </si>
  <si>
    <t>Gemabiotech</t>
  </si>
  <si>
    <t>se agrega el 23/03/2021 x expte. 302929-00</t>
  </si>
  <si>
    <t>300 mcg jga prell x 5 x 1 ml</t>
  </si>
  <si>
    <t>el 09/08/2021 se da de baja por expte.305541-000. Se agrega registro 48027 SMOFKABIVEN (Bolsa x 1970 ml)</t>
  </si>
  <si>
    <t>bolsa x 1970 ml</t>
  </si>
  <si>
    <t>alta el 09/08/2021 x expte. 305541-0</t>
  </si>
  <si>
    <t>SMOFKABIVEN CENTRAL</t>
  </si>
  <si>
    <t>se da de baja el 14/09/2021 x pedido de la Dra. Kunzi. Valor desactualizado</t>
  </si>
  <si>
    <t>BAJAS</t>
  </si>
  <si>
    <t>LAFEVIR</t>
  </si>
  <si>
    <t>500 mg liof.f.a.x 1</t>
  </si>
  <si>
    <t>Lafedar</t>
  </si>
  <si>
    <t>se agrega el 17/01/2022 x expte. 306501-00</t>
  </si>
  <si>
    <t>BAGOTAZ</t>
  </si>
  <si>
    <t>4g/500 mg f.a.x 1</t>
  </si>
  <si>
    <t>Bago</t>
  </si>
  <si>
    <t>Precio al 21/04/2022 (Alfabeta)</t>
  </si>
  <si>
    <t>fecha precio</t>
  </si>
  <si>
    <t>22912.03</t>
  </si>
  <si>
    <t>3742.26</t>
  </si>
  <si>
    <t>2629.38</t>
  </si>
  <si>
    <t>3676.81</t>
  </si>
  <si>
    <t>23037.30</t>
  </si>
  <si>
    <t>329837.00</t>
  </si>
  <si>
    <t>CEFEPIME PHARMAVIAL</t>
  </si>
  <si>
    <t>1 g f.a.x 100</t>
  </si>
  <si>
    <t>IBC</t>
  </si>
  <si>
    <t>LINEZOLID NORGREEN</t>
  </si>
  <si>
    <t>600 mg sachet 300 ml</t>
  </si>
  <si>
    <t>NORGREEN</t>
  </si>
  <si>
    <t xml:space="preserve">MILRICOR </t>
  </si>
  <si>
    <t>PINT PHARMA</t>
  </si>
  <si>
    <t>LAFEPRAZOL</t>
  </si>
  <si>
    <t>40 mg iny.x 1</t>
  </si>
  <si>
    <t>LAFEDAR</t>
  </si>
  <si>
    <t>TEICOPLANINA RICHET</t>
  </si>
  <si>
    <t>200 mg liof. f.a.x 1</t>
  </si>
  <si>
    <t>PIPERACILINA TAZOBACTAM GEMEPE</t>
  </si>
  <si>
    <t>4.50 g f.a.x 50</t>
  </si>
  <si>
    <t>GEMEPE</t>
  </si>
  <si>
    <t>ABBOTT NUTRICION</t>
  </si>
  <si>
    <t>INMUNOGLOBULINA G ENDOVENOSA UNC</t>
  </si>
  <si>
    <t>10000 mg iny.x 200 ml</t>
  </si>
  <si>
    <t>gammaglobulina</t>
  </si>
  <si>
    <t>40 mg iny.x 100</t>
  </si>
  <si>
    <t>expte. 313043 se agrega el 17/11/22</t>
  </si>
  <si>
    <t>expte. 312373 se agrega el 03/11/22</t>
  </si>
  <si>
    <t>expte. 313043 se da de baja el 17/11/22</t>
  </si>
  <si>
    <t>expte. 312373 se da de baja el 03/11/22</t>
  </si>
  <si>
    <t>Precio al 17/11/2022 (Alfabeta)</t>
  </si>
  <si>
    <t>1205.91</t>
  </si>
  <si>
    <t>2297.62</t>
  </si>
  <si>
    <t>578492.10</t>
  </si>
  <si>
    <t>5116.47</t>
  </si>
  <si>
    <t>9804.15</t>
  </si>
  <si>
    <t>44741.34</t>
  </si>
  <si>
    <t>4341.61</t>
  </si>
  <si>
    <t>43389.27</t>
  </si>
  <si>
    <t>368451.00</t>
  </si>
  <si>
    <t>36215.01</t>
  </si>
  <si>
    <t>48519.81</t>
  </si>
  <si>
    <t>48217.77</t>
  </si>
  <si>
    <t>185849.00</t>
  </si>
  <si>
    <t>1219.60</t>
  </si>
  <si>
    <t>1598.73</t>
  </si>
  <si>
    <t>20363.60</t>
  </si>
  <si>
    <t>11762.28</t>
  </si>
  <si>
    <t>195705.90</t>
  </si>
  <si>
    <t>35260.20</t>
  </si>
  <si>
    <t>24430.10</t>
  </si>
  <si>
    <t>6685.43</t>
  </si>
  <si>
    <t>29867.10</t>
  </si>
  <si>
    <t>2753.96</t>
  </si>
  <si>
    <t>7814.83</t>
  </si>
  <si>
    <t>10962.00</t>
  </si>
  <si>
    <t>216030.00</t>
  </si>
  <si>
    <t>11872.98</t>
  </si>
  <si>
    <t>10345.40</t>
  </si>
  <si>
    <t>464594.00</t>
  </si>
  <si>
    <t>17309.40</t>
  </si>
  <si>
    <t>505938.00</t>
  </si>
  <si>
    <t>1011880.00</t>
  </si>
  <si>
    <t>112589.10</t>
  </si>
  <si>
    <t>1648.60</t>
  </si>
  <si>
    <t>166669.00</t>
  </si>
  <si>
    <t>564727.00</t>
  </si>
  <si>
    <t>2877.60</t>
  </si>
  <si>
    <t>25070.40</t>
  </si>
  <si>
    <t>102189.00</t>
  </si>
  <si>
    <t>5844.96</t>
  </si>
  <si>
    <t>8297.71</t>
  </si>
  <si>
    <t>289876.50</t>
  </si>
  <si>
    <t>434815.20</t>
  </si>
  <si>
    <t>8141.80</t>
  </si>
  <si>
    <t>3561.36</t>
  </si>
  <si>
    <t>360638.00</t>
  </si>
  <si>
    <t>6798.62</t>
  </si>
  <si>
    <t>238520.00</t>
  </si>
  <si>
    <t>1005.00</t>
  </si>
  <si>
    <t>3065.02</t>
  </si>
  <si>
    <t>2035.60</t>
  </si>
  <si>
    <t>2744.10</t>
  </si>
  <si>
    <t>7071.09</t>
  </si>
  <si>
    <t>3994.58</t>
  </si>
  <si>
    <t>998.03</t>
  </si>
  <si>
    <t>8498.70</t>
  </si>
  <si>
    <t>127862.00</t>
  </si>
  <si>
    <t>51076.89</t>
  </si>
  <si>
    <t>37233.63</t>
  </si>
  <si>
    <t>68068.62</t>
  </si>
  <si>
    <t>67064.80</t>
  </si>
  <si>
    <t>172573.00</t>
  </si>
  <si>
    <t>28759.80</t>
  </si>
  <si>
    <t>175887.00</t>
  </si>
  <si>
    <t>35173.50</t>
  </si>
  <si>
    <t>69495.10</t>
  </si>
  <si>
    <t>56553.75</t>
  </si>
  <si>
    <t>2618.04</t>
  </si>
  <si>
    <t>4470.90</t>
  </si>
  <si>
    <t>35494.92</t>
  </si>
  <si>
    <t>37192.50</t>
  </si>
  <si>
    <t>como figura en Acta (Febrero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</si>
</sst>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0" borderId="10" xfId="0" applyBorder="1"/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horizontal="center" vertical="center"/>
    </xf>
    <xf numFmtId="9" fontId="16" fillId="0" borderId="10" xfId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9" fontId="1" fillId="0" borderId="1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0" fillId="34" borderId="10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35" borderId="10" xfId="0" applyFill="1" applyBorder="1" applyAlignment="1">
      <alignment vertical="center"/>
    </xf>
    <xf numFmtId="0" fontId="0" fillId="33" borderId="10" xfId="0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9" fontId="0" fillId="0" borderId="10" xfId="1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9" fontId="0" fillId="0" borderId="0" xfId="1" applyFont="1" applyAlignment="1">
      <alignment horizontal="center" vertical="center"/>
    </xf>
    <xf numFmtId="0" fontId="0" fillId="0" borderId="10" xfId="0" applyFill="1" applyBorder="1" applyAlignment="1">
      <alignment vertical="center" wrapText="1"/>
    </xf>
    <xf numFmtId="0" fontId="0" fillId="0" borderId="0" xfId="0" applyFill="1"/>
    <xf numFmtId="0" fontId="0" fillId="36" borderId="10" xfId="0" applyFill="1" applyBorder="1" applyAlignment="1">
      <alignment vertical="center"/>
    </xf>
    <xf numFmtId="0" fontId="0" fillId="36" borderId="10" xfId="0" applyFill="1" applyBorder="1" applyAlignment="1">
      <alignment horizontal="center" vertical="center"/>
    </xf>
    <xf numFmtId="9" fontId="0" fillId="36" borderId="10" xfId="1" applyFont="1" applyFill="1" applyBorder="1" applyAlignment="1">
      <alignment horizontal="center" vertical="center"/>
    </xf>
    <xf numFmtId="0" fontId="0" fillId="37" borderId="10" xfId="0" applyFill="1" applyBorder="1" applyAlignment="1">
      <alignment vertical="center"/>
    </xf>
    <xf numFmtId="9" fontId="0" fillId="0" borderId="10" xfId="1" applyFont="1" applyFill="1" applyBorder="1" applyAlignment="1">
      <alignment horizontal="center" vertical="center"/>
    </xf>
    <xf numFmtId="9" fontId="16" fillId="0" borderId="10" xfId="1" applyFont="1" applyBorder="1" applyAlignment="1">
      <alignment horizontal="center" vertical="center" wrapText="1"/>
    </xf>
    <xf numFmtId="9" fontId="16" fillId="38" borderId="10" xfId="1" applyFont="1" applyFill="1" applyBorder="1" applyAlignment="1">
      <alignment horizontal="center" vertical="center"/>
    </xf>
    <xf numFmtId="14" fontId="16" fillId="38" borderId="10" xfId="1" applyNumberFormat="1" applyFont="1" applyFill="1" applyBorder="1" applyAlignment="1">
      <alignment horizontal="center" vertical="center"/>
    </xf>
    <xf numFmtId="2" fontId="16" fillId="38" borderId="10" xfId="1" applyNumberFormat="1" applyFont="1" applyFill="1" applyBorder="1" applyAlignment="1">
      <alignment horizontal="center" vertical="center"/>
    </xf>
    <xf numFmtId="0" fontId="19" fillId="0" borderId="0" xfId="0" applyFont="1"/>
    <xf numFmtId="0" fontId="0" fillId="39" borderId="10" xfId="0" applyFill="1" applyBorder="1" applyAlignment="1">
      <alignment vertical="center"/>
    </xf>
    <xf numFmtId="0" fontId="0" fillId="39" borderId="10" xfId="0" applyFill="1" applyBorder="1" applyAlignment="1">
      <alignment horizontal="center" vertical="center"/>
    </xf>
    <xf numFmtId="9" fontId="0" fillId="39" borderId="10" xfId="1" applyFont="1" applyFill="1" applyBorder="1" applyAlignment="1">
      <alignment horizontal="center" vertical="center"/>
    </xf>
    <xf numFmtId="9" fontId="16" fillId="39" borderId="10" xfId="1" applyFont="1" applyFill="1" applyBorder="1" applyAlignment="1">
      <alignment horizontal="center" vertical="center"/>
    </xf>
    <xf numFmtId="14" fontId="16" fillId="39" borderId="10" xfId="1" applyNumberFormat="1" applyFont="1" applyFill="1" applyBorder="1" applyAlignment="1">
      <alignment horizontal="center" vertical="center"/>
    </xf>
    <xf numFmtId="0" fontId="0" fillId="39" borderId="10" xfId="0" applyFill="1" applyBorder="1" applyAlignment="1">
      <alignment vertical="center" wrapText="1"/>
    </xf>
    <xf numFmtId="0" fontId="0" fillId="39" borderId="10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Fill="1" applyBorder="1" applyAlignment="1">
      <alignment horizontal="left" wrapText="1"/>
    </xf>
    <xf numFmtId="0" fontId="0" fillId="39" borderId="11" xfId="0" applyFill="1" applyBorder="1" applyAlignment="1">
      <alignment horizontal="left" wrapText="1"/>
    </xf>
    <xf numFmtId="0" fontId="0" fillId="39" borderId="12" xfId="0" applyFill="1" applyBorder="1" applyAlignment="1">
      <alignment horizontal="left" wrapText="1"/>
    </xf>
    <xf numFmtId="0" fontId="0" fillId="39" borderId="13" xfId="0" applyFill="1" applyBorder="1" applyAlignment="1">
      <alignment horizontal="left" wrapText="1"/>
    </xf>
    <xf numFmtId="0" fontId="18" fillId="34" borderId="14" xfId="0" applyFont="1" applyFill="1" applyBorder="1" applyAlignment="1">
      <alignment horizontal="center" vertical="center"/>
    </xf>
    <xf numFmtId="0" fontId="18" fillId="34" borderId="15" xfId="0" applyFont="1" applyFill="1" applyBorder="1" applyAlignment="1">
      <alignment horizontal="center" vertical="center"/>
    </xf>
    <xf numFmtId="0" fontId="18" fillId="34" borderId="16" xfId="0" applyFont="1" applyFill="1" applyBorder="1" applyAlignment="1">
      <alignment horizontal="center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elen\belen\convenioACLER\Caty\2022\internacionesCoseguros%20Mayo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nn1"/>
    </sheetNames>
    <sheetDataSet>
      <sheetData sheetId="0"/>
      <sheetData sheetId="1">
        <row r="2">
          <cell r="A2">
            <v>504699</v>
          </cell>
          <cell r="B2">
            <v>20099727</v>
          </cell>
          <cell r="C2">
            <v>11</v>
          </cell>
          <cell r="D2" t="str">
            <v>SIN CARGO-F.VOL-PIDI</v>
          </cell>
          <cell r="E2" t="str">
            <v>\N</v>
          </cell>
          <cell r="F2" t="str">
            <v>\N</v>
          </cell>
        </row>
        <row r="3">
          <cell r="A3">
            <v>525835</v>
          </cell>
          <cell r="B3">
            <v>24202448</v>
          </cell>
          <cell r="C3">
            <v>11</v>
          </cell>
          <cell r="D3" t="str">
            <v>SIN CARGO-F.VOL-PIDI</v>
          </cell>
          <cell r="E3" t="str">
            <v>\N</v>
          </cell>
          <cell r="F3" t="str">
            <v>\N</v>
          </cell>
        </row>
        <row r="4">
          <cell r="A4">
            <v>528902</v>
          </cell>
          <cell r="B4">
            <v>44211109</v>
          </cell>
          <cell r="C4">
            <v>11</v>
          </cell>
          <cell r="D4" t="str">
            <v>SIN CARGO-F.VOL-PIDI</v>
          </cell>
          <cell r="E4" t="str">
            <v>\N</v>
          </cell>
          <cell r="F4" t="str">
            <v>\N</v>
          </cell>
        </row>
        <row r="5">
          <cell r="A5">
            <v>529990</v>
          </cell>
          <cell r="B5">
            <v>18526987</v>
          </cell>
          <cell r="C5">
            <v>11</v>
          </cell>
          <cell r="D5" t="str">
            <v>CREDITO</v>
          </cell>
          <cell r="E5">
            <v>20560.580000000002</v>
          </cell>
          <cell r="F5">
            <v>0</v>
          </cell>
        </row>
        <row r="6">
          <cell r="A6">
            <v>535706</v>
          </cell>
          <cell r="B6">
            <v>11288238</v>
          </cell>
          <cell r="C6">
            <v>21</v>
          </cell>
          <cell r="D6" t="str">
            <v>SIN CARGO-F.VOL-PIDI</v>
          </cell>
          <cell r="E6" t="str">
            <v>\N</v>
          </cell>
          <cell r="F6" t="str">
            <v>\N</v>
          </cell>
        </row>
        <row r="7">
          <cell r="A7">
            <v>536157</v>
          </cell>
          <cell r="B7">
            <v>5434481</v>
          </cell>
          <cell r="C7">
            <v>21</v>
          </cell>
          <cell r="D7" t="str">
            <v>SIN CARGO-F.VOL-PIDI</v>
          </cell>
          <cell r="E7" t="str">
            <v>\N</v>
          </cell>
          <cell r="F7" t="str">
            <v>\N</v>
          </cell>
        </row>
        <row r="8">
          <cell r="A8">
            <v>538241</v>
          </cell>
          <cell r="B8">
            <v>10413291</v>
          </cell>
          <cell r="C8">
            <v>20</v>
          </cell>
          <cell r="D8" t="str">
            <v>SIN CARGO-F.VOL-PIDI</v>
          </cell>
          <cell r="E8" t="str">
            <v>\N</v>
          </cell>
          <cell r="F8" t="str">
            <v>\N</v>
          </cell>
        </row>
        <row r="9">
          <cell r="A9">
            <v>539708</v>
          </cell>
          <cell r="B9">
            <v>14830228</v>
          </cell>
          <cell r="C9">
            <v>11</v>
          </cell>
          <cell r="D9" t="str">
            <v>SIN CARGO-F.VOL-PIDI</v>
          </cell>
          <cell r="E9" t="str">
            <v>\N</v>
          </cell>
          <cell r="F9" t="str">
            <v>\N</v>
          </cell>
        </row>
        <row r="10">
          <cell r="A10">
            <v>540050</v>
          </cell>
          <cell r="B10">
            <v>4585551</v>
          </cell>
          <cell r="C10">
            <v>21</v>
          </cell>
          <cell r="D10" t="str">
            <v>SIN CARGO-F.VOL-PIDI</v>
          </cell>
          <cell r="E10" t="str">
            <v>\N</v>
          </cell>
          <cell r="F10" t="str">
            <v>\N</v>
          </cell>
        </row>
        <row r="11">
          <cell r="A11">
            <v>540434</v>
          </cell>
          <cell r="B11">
            <v>23587415</v>
          </cell>
          <cell r="C11">
            <v>11</v>
          </cell>
          <cell r="D11" t="str">
            <v>SIN CARGO-F.VOL-PIDI</v>
          </cell>
          <cell r="E11" t="str">
            <v>\N</v>
          </cell>
          <cell r="F11" t="str">
            <v>\N</v>
          </cell>
        </row>
        <row r="12">
          <cell r="A12">
            <v>541873</v>
          </cell>
          <cell r="B12">
            <v>20099332</v>
          </cell>
          <cell r="C12">
            <v>21</v>
          </cell>
          <cell r="D12" t="str">
            <v>SIN CARGO-F.VOL-PIDI</v>
          </cell>
          <cell r="E12" t="str">
            <v>\N</v>
          </cell>
          <cell r="F12" t="str">
            <v>\N</v>
          </cell>
        </row>
        <row r="13">
          <cell r="A13">
            <v>547557</v>
          </cell>
          <cell r="B13">
            <v>24306772</v>
          </cell>
          <cell r="C13">
            <v>11</v>
          </cell>
          <cell r="D13" t="str">
            <v>SIN CARGO-F.VOL-PIDI</v>
          </cell>
          <cell r="E13" t="str">
            <v>\N</v>
          </cell>
          <cell r="F13" t="str">
            <v>\N</v>
          </cell>
        </row>
        <row r="14">
          <cell r="A14">
            <v>548710</v>
          </cell>
          <cell r="B14">
            <v>14357910</v>
          </cell>
          <cell r="C14">
            <v>11</v>
          </cell>
          <cell r="D14" t="str">
            <v>SIN CARGO-F.VOL-PIDI</v>
          </cell>
          <cell r="E14" t="str">
            <v>\N</v>
          </cell>
          <cell r="F14" t="str">
            <v>\N</v>
          </cell>
        </row>
        <row r="15">
          <cell r="A15">
            <v>548889</v>
          </cell>
          <cell r="B15">
            <v>13270575</v>
          </cell>
          <cell r="C15">
            <v>21</v>
          </cell>
          <cell r="D15" t="str">
            <v>SIN CARGO-F.VOL-PIDI</v>
          </cell>
          <cell r="E15" t="str">
            <v>\N</v>
          </cell>
          <cell r="F15" t="str">
            <v>\N</v>
          </cell>
        </row>
        <row r="16">
          <cell r="A16">
            <v>550329</v>
          </cell>
          <cell r="B16">
            <v>12339285</v>
          </cell>
          <cell r="C16">
            <v>21</v>
          </cell>
          <cell r="D16" t="str">
            <v>SIN CARGO-F.VOL-PIDI</v>
          </cell>
          <cell r="E16" t="str">
            <v>\N</v>
          </cell>
          <cell r="F16" t="str">
            <v>\N</v>
          </cell>
        </row>
        <row r="17">
          <cell r="A17">
            <v>551836</v>
          </cell>
          <cell r="B17">
            <v>46860952</v>
          </cell>
          <cell r="C17">
            <v>11</v>
          </cell>
          <cell r="D17" t="str">
            <v>SIN CARGO-F.VOL-PIDI</v>
          </cell>
          <cell r="E17" t="str">
            <v>\N</v>
          </cell>
          <cell r="F17" t="str">
            <v>\N</v>
          </cell>
        </row>
        <row r="18">
          <cell r="A18">
            <v>552794</v>
          </cell>
          <cell r="B18">
            <v>45947261</v>
          </cell>
          <cell r="C18">
            <v>11</v>
          </cell>
          <cell r="D18" t="str">
            <v>EFECTIVO</v>
          </cell>
          <cell r="E18">
            <v>30775.7</v>
          </cell>
          <cell r="F18" t="str">
            <v>\N</v>
          </cell>
        </row>
        <row r="19">
          <cell r="A19">
            <v>553019</v>
          </cell>
          <cell r="B19">
            <v>16431153</v>
          </cell>
          <cell r="C19">
            <v>11</v>
          </cell>
          <cell r="D19" t="str">
            <v>SIN CARGO-F.VOL-PIDI</v>
          </cell>
          <cell r="E19" t="str">
            <v>\N</v>
          </cell>
          <cell r="F19" t="str">
            <v>\N</v>
          </cell>
        </row>
        <row r="20">
          <cell r="A20">
            <v>553099</v>
          </cell>
          <cell r="B20">
            <v>5892883</v>
          </cell>
          <cell r="C20">
            <v>21</v>
          </cell>
          <cell r="D20" t="str">
            <v>SIN CARGO-F.VOL-PIDI</v>
          </cell>
          <cell r="E20" t="str">
            <v>\N</v>
          </cell>
          <cell r="F20" t="str">
            <v>\N</v>
          </cell>
        </row>
        <row r="21">
          <cell r="A21">
            <v>553181</v>
          </cell>
          <cell r="B21">
            <v>8492880</v>
          </cell>
          <cell r="C21">
            <v>21</v>
          </cell>
          <cell r="D21" t="str">
            <v>SIN CARGO-F.VOL-PIDI</v>
          </cell>
          <cell r="E21" t="str">
            <v>\N</v>
          </cell>
          <cell r="F21" t="str">
            <v>\N</v>
          </cell>
        </row>
        <row r="22">
          <cell r="A22">
            <v>553377</v>
          </cell>
          <cell r="B22">
            <v>23450065</v>
          </cell>
          <cell r="C22">
            <v>11</v>
          </cell>
          <cell r="D22" t="str">
            <v>SIN CARGO-F.VOL-PIDI</v>
          </cell>
          <cell r="E22" t="str">
            <v>\N</v>
          </cell>
          <cell r="F22" t="str">
            <v>\N</v>
          </cell>
        </row>
        <row r="23">
          <cell r="A23">
            <v>553663</v>
          </cell>
          <cell r="B23">
            <v>54641945</v>
          </cell>
          <cell r="C23">
            <v>11</v>
          </cell>
          <cell r="D23" t="str">
            <v>SIN CARGO-F.VOL-PIDI</v>
          </cell>
          <cell r="E23" t="str">
            <v>\N</v>
          </cell>
          <cell r="F23" t="str">
            <v>\N</v>
          </cell>
        </row>
        <row r="24">
          <cell r="A24">
            <v>553681</v>
          </cell>
          <cell r="B24">
            <v>13758971</v>
          </cell>
          <cell r="C24">
            <v>21</v>
          </cell>
          <cell r="D24" t="str">
            <v>SIN CARGO-F.VOL-PIDI</v>
          </cell>
          <cell r="E24" t="str">
            <v>\N</v>
          </cell>
          <cell r="F24" t="str">
            <v>\N</v>
          </cell>
        </row>
        <row r="25">
          <cell r="A25">
            <v>553875</v>
          </cell>
          <cell r="B25">
            <v>31623300</v>
          </cell>
          <cell r="C25">
            <v>11</v>
          </cell>
          <cell r="D25" t="str">
            <v>SIN CARGO-F.VOL-PIDI</v>
          </cell>
          <cell r="E25" t="str">
            <v>\N</v>
          </cell>
          <cell r="F25" t="str">
            <v>\N</v>
          </cell>
        </row>
        <row r="26">
          <cell r="A26">
            <v>554181</v>
          </cell>
          <cell r="B26">
            <v>4417508</v>
          </cell>
          <cell r="C26">
            <v>21</v>
          </cell>
          <cell r="D26" t="str">
            <v>SIN CARGO-F.VOL-PIDI</v>
          </cell>
          <cell r="E26" t="str">
            <v>\N</v>
          </cell>
          <cell r="F26" t="str">
            <v>\N</v>
          </cell>
        </row>
        <row r="27">
          <cell r="A27">
            <v>554182</v>
          </cell>
          <cell r="B27">
            <v>16166673</v>
          </cell>
          <cell r="C27">
            <v>30</v>
          </cell>
          <cell r="D27" t="str">
            <v>SIN CARGO-F.VOL-PIDI</v>
          </cell>
          <cell r="E27" t="str">
            <v>\N</v>
          </cell>
          <cell r="F27" t="str">
            <v>\N</v>
          </cell>
        </row>
        <row r="28">
          <cell r="A28">
            <v>554395</v>
          </cell>
          <cell r="B28">
            <v>44623725</v>
          </cell>
          <cell r="C28">
            <v>30</v>
          </cell>
          <cell r="D28" t="str">
            <v>SIN CARGO-F.VOL-PIDI</v>
          </cell>
          <cell r="E28" t="str">
            <v>\N</v>
          </cell>
          <cell r="F28" t="str">
            <v>\N</v>
          </cell>
        </row>
        <row r="29">
          <cell r="A29">
            <v>555057</v>
          </cell>
          <cell r="B29">
            <v>10229344</v>
          </cell>
          <cell r="C29">
            <v>21</v>
          </cell>
          <cell r="D29" t="str">
            <v>SIN CARGO-F.VOL-PIDI</v>
          </cell>
          <cell r="E29" t="str">
            <v>\N</v>
          </cell>
          <cell r="F29" t="str">
            <v>\N</v>
          </cell>
        </row>
        <row r="30">
          <cell r="A30">
            <v>555422</v>
          </cell>
          <cell r="B30">
            <v>35063867</v>
          </cell>
          <cell r="C30">
            <v>11</v>
          </cell>
          <cell r="D30" t="str">
            <v>SIN CARGO-F.VOL-PIDI</v>
          </cell>
          <cell r="E30" t="str">
            <v>\N</v>
          </cell>
          <cell r="F30" t="str">
            <v>\N</v>
          </cell>
        </row>
        <row r="31">
          <cell r="A31">
            <v>555446</v>
          </cell>
          <cell r="B31">
            <v>10499883</v>
          </cell>
          <cell r="C31">
            <v>21</v>
          </cell>
          <cell r="D31" t="str">
            <v>SIN CARGO-F.VOL-PIDI</v>
          </cell>
          <cell r="E31" t="str">
            <v>\N</v>
          </cell>
          <cell r="F31" t="str">
            <v>\N</v>
          </cell>
        </row>
        <row r="32">
          <cell r="A32">
            <v>556599</v>
          </cell>
          <cell r="B32">
            <v>12284184</v>
          </cell>
          <cell r="C32">
            <v>21</v>
          </cell>
          <cell r="D32" t="str">
            <v>SIN CARGO-F.VOL-PIDI</v>
          </cell>
          <cell r="E32" t="str">
            <v>\N</v>
          </cell>
          <cell r="F32" t="str">
            <v>\N</v>
          </cell>
        </row>
        <row r="33">
          <cell r="A33">
            <v>557116</v>
          </cell>
          <cell r="B33">
            <v>10499143</v>
          </cell>
          <cell r="C33">
            <v>21</v>
          </cell>
          <cell r="D33" t="str">
            <v>SIN CARGO-F.VOL-PIDI</v>
          </cell>
          <cell r="E33" t="str">
            <v>\N</v>
          </cell>
          <cell r="F33" t="str">
            <v>\N</v>
          </cell>
        </row>
        <row r="34">
          <cell r="A34">
            <v>557270</v>
          </cell>
          <cell r="B34">
            <v>12602168</v>
          </cell>
          <cell r="C34">
            <v>21</v>
          </cell>
          <cell r="D34" t="str">
            <v>SIN CARGO-F.VOL-PIDI</v>
          </cell>
          <cell r="E34" t="str">
            <v>\N</v>
          </cell>
          <cell r="F34" t="str">
            <v>\N</v>
          </cell>
        </row>
        <row r="35">
          <cell r="A35">
            <v>557336</v>
          </cell>
          <cell r="B35">
            <v>16872762</v>
          </cell>
          <cell r="C35">
            <v>11</v>
          </cell>
          <cell r="D35" t="str">
            <v>SIN CARGO-F.VOL-PIDI</v>
          </cell>
          <cell r="E35" t="str">
            <v>\N</v>
          </cell>
          <cell r="F35" t="str">
            <v>\N</v>
          </cell>
        </row>
        <row r="36">
          <cell r="A36">
            <v>557770</v>
          </cell>
          <cell r="B36">
            <v>5216136</v>
          </cell>
          <cell r="C36">
            <v>21</v>
          </cell>
          <cell r="D36" t="str">
            <v>PIDI</v>
          </cell>
          <cell r="E36">
            <v>0</v>
          </cell>
          <cell r="F36" t="str">
            <v>\N</v>
          </cell>
        </row>
        <row r="37">
          <cell r="A37">
            <v>558031</v>
          </cell>
          <cell r="B37">
            <v>5942088</v>
          </cell>
          <cell r="C37">
            <v>21</v>
          </cell>
          <cell r="D37" t="str">
            <v>SIN CARGO-F.VOL-PIDI</v>
          </cell>
          <cell r="E37" t="str">
            <v>\N</v>
          </cell>
          <cell r="F37" t="str">
            <v>\N</v>
          </cell>
        </row>
        <row r="38">
          <cell r="A38">
            <v>558037</v>
          </cell>
          <cell r="B38">
            <v>14687411</v>
          </cell>
          <cell r="C38">
            <v>21</v>
          </cell>
          <cell r="D38" t="str">
            <v>SIN CARGO-F.VOL-PIDI</v>
          </cell>
          <cell r="E38" t="str">
            <v>\N</v>
          </cell>
          <cell r="F38" t="str">
            <v>\N</v>
          </cell>
        </row>
        <row r="39">
          <cell r="A39">
            <v>558080</v>
          </cell>
          <cell r="B39">
            <v>46780578</v>
          </cell>
          <cell r="C39">
            <v>30</v>
          </cell>
          <cell r="D39" t="str">
            <v>SIN CARGO-F.VOL-PIDI</v>
          </cell>
          <cell r="E39" t="str">
            <v>\N</v>
          </cell>
          <cell r="F39" t="str">
            <v>\N</v>
          </cell>
        </row>
        <row r="40">
          <cell r="A40">
            <v>558492</v>
          </cell>
          <cell r="B40">
            <v>3004702</v>
          </cell>
          <cell r="C40">
            <v>11</v>
          </cell>
          <cell r="D40" t="str">
            <v>SIN CARGO-F.VOL-PIDI</v>
          </cell>
          <cell r="E40" t="str">
            <v>\N</v>
          </cell>
          <cell r="F40" t="str">
            <v>\N</v>
          </cell>
        </row>
        <row r="41">
          <cell r="A41">
            <v>558643</v>
          </cell>
          <cell r="B41">
            <v>54367537</v>
          </cell>
          <cell r="C41">
            <v>11</v>
          </cell>
          <cell r="D41" t="str">
            <v>CREDITO</v>
          </cell>
          <cell r="E41">
            <v>12680.45</v>
          </cell>
          <cell r="F41">
            <v>0</v>
          </cell>
        </row>
        <row r="42">
          <cell r="A42">
            <v>559025</v>
          </cell>
          <cell r="B42">
            <v>16035643</v>
          </cell>
          <cell r="C42">
            <v>11</v>
          </cell>
          <cell r="D42" t="str">
            <v>SIN CARGO-F.VOL-PIDI</v>
          </cell>
          <cell r="E42" t="str">
            <v>\N</v>
          </cell>
          <cell r="F42" t="str">
            <v>\N</v>
          </cell>
        </row>
        <row r="43">
          <cell r="A43">
            <v>559315</v>
          </cell>
          <cell r="B43">
            <v>5938500</v>
          </cell>
          <cell r="C43">
            <v>11</v>
          </cell>
          <cell r="D43" t="str">
            <v>PIDI</v>
          </cell>
          <cell r="E43">
            <v>0</v>
          </cell>
          <cell r="F43" t="str">
            <v>\N</v>
          </cell>
        </row>
        <row r="44">
          <cell r="A44">
            <v>559376</v>
          </cell>
          <cell r="B44">
            <v>16465887</v>
          </cell>
          <cell r="C44">
            <v>11</v>
          </cell>
          <cell r="D44" t="str">
            <v>SIN CARGO-F.VOL-PIDI</v>
          </cell>
          <cell r="E44" t="str">
            <v>\N</v>
          </cell>
          <cell r="F44" t="str">
            <v>\N</v>
          </cell>
        </row>
        <row r="45">
          <cell r="A45">
            <v>559609</v>
          </cell>
          <cell r="B45">
            <v>31811022</v>
          </cell>
          <cell r="C45">
            <v>11</v>
          </cell>
          <cell r="D45" t="str">
            <v>SIN CARGO-F.VOL-PIDI</v>
          </cell>
          <cell r="E45" t="str">
            <v>\N</v>
          </cell>
          <cell r="F45" t="str">
            <v>\N</v>
          </cell>
        </row>
        <row r="46">
          <cell r="A46">
            <v>560088</v>
          </cell>
          <cell r="B46">
            <v>17487680</v>
          </cell>
          <cell r="C46">
            <v>30</v>
          </cell>
          <cell r="D46" t="str">
            <v>SIN CARGO-F.VOL-PIDI</v>
          </cell>
          <cell r="E46" t="str">
            <v>\N</v>
          </cell>
          <cell r="F46" t="str">
            <v>\N</v>
          </cell>
        </row>
        <row r="47">
          <cell r="A47">
            <v>560092</v>
          </cell>
          <cell r="B47">
            <v>14215529</v>
          </cell>
          <cell r="C47">
            <v>21</v>
          </cell>
          <cell r="D47" t="str">
            <v>SIN CARGO-F.VOL-PIDI</v>
          </cell>
          <cell r="E47" t="str">
            <v>\N</v>
          </cell>
          <cell r="F47" t="str">
            <v>\N</v>
          </cell>
        </row>
        <row r="48">
          <cell r="A48">
            <v>560311</v>
          </cell>
          <cell r="B48">
            <v>48262752</v>
          </cell>
          <cell r="C48">
            <v>30</v>
          </cell>
          <cell r="D48" t="str">
            <v>SIN CARGO-F.VOL-PIDI</v>
          </cell>
          <cell r="E48" t="str">
            <v>\N</v>
          </cell>
          <cell r="F48" t="str">
            <v>\N</v>
          </cell>
        </row>
        <row r="49">
          <cell r="A49">
            <v>560691</v>
          </cell>
          <cell r="B49">
            <v>24722941</v>
          </cell>
          <cell r="C49">
            <v>11</v>
          </cell>
          <cell r="D49" t="str">
            <v>SIN CARGO-F.VOL-PIDI</v>
          </cell>
          <cell r="E49" t="str">
            <v>\N</v>
          </cell>
          <cell r="F49" t="str">
            <v>\N</v>
          </cell>
        </row>
        <row r="50">
          <cell r="A50">
            <v>560707</v>
          </cell>
          <cell r="B50">
            <v>5406273</v>
          </cell>
          <cell r="C50">
            <v>21</v>
          </cell>
          <cell r="D50" t="str">
            <v>SIN CARGO-F.VOL-PIDI</v>
          </cell>
          <cell r="E50" t="str">
            <v>\N</v>
          </cell>
          <cell r="F50" t="str">
            <v>\N</v>
          </cell>
        </row>
        <row r="51">
          <cell r="A51">
            <v>561127</v>
          </cell>
          <cell r="B51">
            <v>12133416</v>
          </cell>
          <cell r="C51">
            <v>21</v>
          </cell>
          <cell r="D51" t="str">
            <v>SIN CARGO</v>
          </cell>
          <cell r="E51">
            <v>0</v>
          </cell>
          <cell r="F51" t="str">
            <v>\N</v>
          </cell>
        </row>
        <row r="52">
          <cell r="A52">
            <v>561128</v>
          </cell>
          <cell r="B52">
            <v>25604528</v>
          </cell>
          <cell r="C52">
            <v>20</v>
          </cell>
          <cell r="D52" t="str">
            <v>SIN CARGO</v>
          </cell>
          <cell r="E52">
            <v>0</v>
          </cell>
          <cell r="F52" t="str">
            <v>\N</v>
          </cell>
        </row>
        <row r="53">
          <cell r="A53">
            <v>561130</v>
          </cell>
          <cell r="B53">
            <v>14424876</v>
          </cell>
          <cell r="C53">
            <v>43</v>
          </cell>
          <cell r="D53" t="str">
            <v>PIDI</v>
          </cell>
          <cell r="E53">
            <v>0</v>
          </cell>
          <cell r="F53" t="str">
            <v>\N</v>
          </cell>
        </row>
        <row r="54">
          <cell r="A54">
            <v>561131</v>
          </cell>
          <cell r="B54">
            <v>26717226</v>
          </cell>
          <cell r="C54">
            <v>30</v>
          </cell>
          <cell r="D54" t="str">
            <v>PIDI</v>
          </cell>
          <cell r="E54">
            <v>0</v>
          </cell>
          <cell r="F54" t="str">
            <v>\N</v>
          </cell>
        </row>
        <row r="55">
          <cell r="A55">
            <v>561132</v>
          </cell>
          <cell r="B55">
            <v>32944685</v>
          </cell>
          <cell r="C55">
            <v>11</v>
          </cell>
          <cell r="D55" t="str">
            <v>PIDI</v>
          </cell>
          <cell r="E55">
            <v>0</v>
          </cell>
          <cell r="F55" t="str">
            <v>\N</v>
          </cell>
        </row>
        <row r="56">
          <cell r="A56">
            <v>561136</v>
          </cell>
          <cell r="B56">
            <v>11979217</v>
          </cell>
          <cell r="C56">
            <v>21</v>
          </cell>
          <cell r="D56" t="str">
            <v>PIDI</v>
          </cell>
          <cell r="E56">
            <v>0</v>
          </cell>
          <cell r="F56" t="str">
            <v>\N</v>
          </cell>
        </row>
        <row r="57">
          <cell r="A57">
            <v>561139</v>
          </cell>
          <cell r="B57">
            <v>8423737</v>
          </cell>
          <cell r="C57">
            <v>21</v>
          </cell>
          <cell r="D57" t="str">
            <v>PIDI</v>
          </cell>
          <cell r="E57">
            <v>0</v>
          </cell>
          <cell r="F57" t="str">
            <v>\N</v>
          </cell>
        </row>
        <row r="58">
          <cell r="A58">
            <v>561144</v>
          </cell>
          <cell r="B58">
            <v>5833366</v>
          </cell>
          <cell r="C58">
            <v>21</v>
          </cell>
          <cell r="D58" t="str">
            <v>PIDI</v>
          </cell>
          <cell r="E58">
            <v>0</v>
          </cell>
          <cell r="F58" t="str">
            <v>\N</v>
          </cell>
        </row>
        <row r="59">
          <cell r="A59">
            <v>561145</v>
          </cell>
          <cell r="B59">
            <v>18493333</v>
          </cell>
          <cell r="C59">
            <v>43</v>
          </cell>
          <cell r="D59" t="str">
            <v>PIDI</v>
          </cell>
          <cell r="E59">
            <v>0</v>
          </cell>
          <cell r="F59" t="str">
            <v>\N</v>
          </cell>
        </row>
        <row r="60">
          <cell r="A60">
            <v>561147</v>
          </cell>
          <cell r="B60">
            <v>2521046</v>
          </cell>
          <cell r="C60">
            <v>21</v>
          </cell>
          <cell r="D60" t="str">
            <v>SIN CARGO</v>
          </cell>
          <cell r="E60">
            <v>0</v>
          </cell>
          <cell r="F60" t="str">
            <v>\N</v>
          </cell>
        </row>
        <row r="61">
          <cell r="A61">
            <v>561150</v>
          </cell>
          <cell r="B61">
            <v>13876713</v>
          </cell>
          <cell r="C61">
            <v>21</v>
          </cell>
          <cell r="D61" t="str">
            <v>CREDITO</v>
          </cell>
          <cell r="E61">
            <v>466.65</v>
          </cell>
          <cell r="F61">
            <v>0</v>
          </cell>
        </row>
        <row r="62">
          <cell r="A62">
            <v>561153</v>
          </cell>
          <cell r="B62">
            <v>22839027</v>
          </cell>
          <cell r="C62">
            <v>30</v>
          </cell>
          <cell r="D62" t="str">
            <v>PIDI</v>
          </cell>
          <cell r="E62">
            <v>0</v>
          </cell>
          <cell r="F62" t="str">
            <v>\N</v>
          </cell>
        </row>
        <row r="63">
          <cell r="A63">
            <v>561224</v>
          </cell>
          <cell r="B63">
            <v>37115114</v>
          </cell>
          <cell r="C63">
            <v>21</v>
          </cell>
          <cell r="D63" t="str">
            <v>SIN CARGO-F.VOL-PIDI</v>
          </cell>
          <cell r="E63" t="str">
            <v>\N</v>
          </cell>
          <cell r="F63" t="str">
            <v>\N</v>
          </cell>
        </row>
        <row r="64">
          <cell r="A64">
            <v>561599</v>
          </cell>
          <cell r="B64">
            <v>24806161</v>
          </cell>
          <cell r="C64">
            <v>11</v>
          </cell>
          <cell r="D64" t="str">
            <v>SIN CARGO-F.VOL-PIDI</v>
          </cell>
          <cell r="E64" t="str">
            <v>\N</v>
          </cell>
          <cell r="F64" t="str">
            <v>\N</v>
          </cell>
        </row>
        <row r="65">
          <cell r="A65">
            <v>561857</v>
          </cell>
          <cell r="B65">
            <v>17645429</v>
          </cell>
          <cell r="C65">
            <v>21</v>
          </cell>
          <cell r="D65" t="str">
            <v>PIDI</v>
          </cell>
          <cell r="E65">
            <v>0</v>
          </cell>
          <cell r="F65" t="str">
            <v>\N</v>
          </cell>
        </row>
        <row r="66">
          <cell r="A66">
            <v>561961</v>
          </cell>
          <cell r="B66">
            <v>10190578</v>
          </cell>
          <cell r="C66">
            <v>21</v>
          </cell>
          <cell r="D66" t="str">
            <v>SIN CARGO-F.VOL-PIDI</v>
          </cell>
          <cell r="E66" t="str">
            <v>\N</v>
          </cell>
          <cell r="F66" t="str">
            <v>\N</v>
          </cell>
        </row>
        <row r="67">
          <cell r="A67">
            <v>562019</v>
          </cell>
          <cell r="B67">
            <v>20189836</v>
          </cell>
          <cell r="C67">
            <v>11</v>
          </cell>
          <cell r="D67" t="str">
            <v>SIN CARGO-F.VOL-PIDI</v>
          </cell>
          <cell r="E67" t="str">
            <v>\N</v>
          </cell>
          <cell r="F67" t="str">
            <v>\N</v>
          </cell>
        </row>
        <row r="68">
          <cell r="A68">
            <v>562051</v>
          </cell>
          <cell r="B68">
            <v>31307464</v>
          </cell>
          <cell r="C68">
            <v>11</v>
          </cell>
          <cell r="D68" t="str">
            <v>CREDITO</v>
          </cell>
          <cell r="E68">
            <v>59374.34</v>
          </cell>
          <cell r="F68">
            <v>0</v>
          </cell>
        </row>
        <row r="69">
          <cell r="A69">
            <v>562055</v>
          </cell>
          <cell r="B69">
            <v>26040656</v>
          </cell>
          <cell r="C69">
            <v>11</v>
          </cell>
          <cell r="D69" t="str">
            <v>SIN CARGO-F.VOL-PIDI</v>
          </cell>
          <cell r="E69" t="str">
            <v>\N</v>
          </cell>
          <cell r="F69" t="str">
            <v>\N</v>
          </cell>
        </row>
        <row r="70">
          <cell r="A70">
            <v>562124</v>
          </cell>
          <cell r="B70">
            <v>29470954</v>
          </cell>
          <cell r="C70">
            <v>11</v>
          </cell>
          <cell r="D70" t="str">
            <v>SIN CARGO-F.VOL-PIDI</v>
          </cell>
          <cell r="E70" t="str">
            <v>\N</v>
          </cell>
          <cell r="F70" t="str">
            <v>\N</v>
          </cell>
        </row>
        <row r="71">
          <cell r="A71">
            <v>562151</v>
          </cell>
          <cell r="B71">
            <v>16404384</v>
          </cell>
          <cell r="C71">
            <v>21</v>
          </cell>
          <cell r="D71" t="str">
            <v>SIN CARGO-F.VOL-PIDI</v>
          </cell>
          <cell r="E71" t="str">
            <v>\N</v>
          </cell>
          <cell r="F71" t="str">
            <v>\N</v>
          </cell>
        </row>
        <row r="72">
          <cell r="A72">
            <v>562336</v>
          </cell>
          <cell r="B72">
            <v>12372597</v>
          </cell>
          <cell r="C72">
            <v>11</v>
          </cell>
          <cell r="D72" t="str">
            <v>SIN CARGO-F.VOL-PIDI</v>
          </cell>
          <cell r="E72" t="str">
            <v>\N</v>
          </cell>
          <cell r="F72" t="str">
            <v>\N</v>
          </cell>
        </row>
        <row r="73">
          <cell r="A73">
            <v>562453</v>
          </cell>
          <cell r="B73">
            <v>3800360</v>
          </cell>
          <cell r="C73">
            <v>11</v>
          </cell>
          <cell r="D73" t="str">
            <v>SIN CARGO-F.VOL-PIDI</v>
          </cell>
          <cell r="E73" t="str">
            <v>\N</v>
          </cell>
          <cell r="F73" t="str">
            <v>\N</v>
          </cell>
        </row>
        <row r="74">
          <cell r="A74">
            <v>562780</v>
          </cell>
          <cell r="B74">
            <v>37182630</v>
          </cell>
          <cell r="C74">
            <v>11</v>
          </cell>
          <cell r="D74" t="str">
            <v>SIN CARGO-F.VOL-PIDI</v>
          </cell>
          <cell r="E74" t="str">
            <v>\N</v>
          </cell>
          <cell r="F74" t="str">
            <v>\N</v>
          </cell>
        </row>
        <row r="75">
          <cell r="A75">
            <v>562811</v>
          </cell>
          <cell r="B75">
            <v>5866380</v>
          </cell>
          <cell r="C75">
            <v>21</v>
          </cell>
          <cell r="D75" t="str">
            <v>SIN CARGO-F.VOL-PIDI</v>
          </cell>
          <cell r="E75" t="str">
            <v>\N</v>
          </cell>
          <cell r="F75" t="str">
            <v>\N</v>
          </cell>
        </row>
        <row r="76">
          <cell r="A76">
            <v>562875</v>
          </cell>
          <cell r="B76">
            <v>5211951</v>
          </cell>
          <cell r="C76">
            <v>21</v>
          </cell>
          <cell r="D76" t="str">
            <v>SIN CARGO-F.VOL-PIDI</v>
          </cell>
          <cell r="E76" t="str">
            <v>\N</v>
          </cell>
          <cell r="F76" t="str">
            <v>\N</v>
          </cell>
        </row>
        <row r="77">
          <cell r="A77">
            <v>563141</v>
          </cell>
          <cell r="B77">
            <v>8441798</v>
          </cell>
          <cell r="C77">
            <v>21</v>
          </cell>
          <cell r="D77" t="str">
            <v>SIN CARGO-F.VOL-PIDI</v>
          </cell>
          <cell r="E77" t="str">
            <v>\N</v>
          </cell>
          <cell r="F77" t="str">
            <v>\N</v>
          </cell>
        </row>
        <row r="78">
          <cell r="A78">
            <v>563302</v>
          </cell>
          <cell r="B78">
            <v>18336758</v>
          </cell>
          <cell r="C78">
            <v>21</v>
          </cell>
          <cell r="D78" t="str">
            <v>SIN CARGO-F.VOL-PIDI</v>
          </cell>
          <cell r="E78" t="str">
            <v>\N</v>
          </cell>
          <cell r="F78" t="str">
            <v>\N</v>
          </cell>
        </row>
        <row r="79">
          <cell r="A79">
            <v>563322</v>
          </cell>
          <cell r="B79">
            <v>22342176</v>
          </cell>
          <cell r="C79">
            <v>13</v>
          </cell>
          <cell r="D79" t="str">
            <v>SIN CARGO-F.VOL-PIDI</v>
          </cell>
          <cell r="E79" t="str">
            <v>\N</v>
          </cell>
          <cell r="F79" t="str">
            <v>\N</v>
          </cell>
        </row>
        <row r="80">
          <cell r="A80">
            <v>563439</v>
          </cell>
          <cell r="B80">
            <v>4425919</v>
          </cell>
          <cell r="C80">
            <v>21</v>
          </cell>
          <cell r="D80" t="str">
            <v>SIN CARGO-F.VOL-PIDI</v>
          </cell>
          <cell r="E80" t="str">
            <v>\N</v>
          </cell>
          <cell r="F80" t="str">
            <v>\N</v>
          </cell>
        </row>
        <row r="81">
          <cell r="A81">
            <v>563467</v>
          </cell>
          <cell r="B81">
            <v>20255679</v>
          </cell>
          <cell r="C81">
            <v>11</v>
          </cell>
          <cell r="D81" t="str">
            <v>CREDITO</v>
          </cell>
          <cell r="E81">
            <v>34151.760000000002</v>
          </cell>
          <cell r="F81">
            <v>0</v>
          </cell>
        </row>
        <row r="82">
          <cell r="A82">
            <v>563539</v>
          </cell>
          <cell r="B82">
            <v>51116625</v>
          </cell>
          <cell r="C82">
            <v>11</v>
          </cell>
          <cell r="D82" t="str">
            <v>CREDITO</v>
          </cell>
          <cell r="E82">
            <v>16006.82</v>
          </cell>
          <cell r="F82">
            <v>0</v>
          </cell>
        </row>
        <row r="83">
          <cell r="A83">
            <v>563921</v>
          </cell>
          <cell r="B83">
            <v>54917397</v>
          </cell>
          <cell r="C83">
            <v>11</v>
          </cell>
          <cell r="D83" t="str">
            <v>SIN CARGO-F.VOL-PIDI</v>
          </cell>
          <cell r="E83" t="str">
            <v>\N</v>
          </cell>
          <cell r="F83" t="str">
            <v>\N</v>
          </cell>
        </row>
        <row r="84">
          <cell r="A84">
            <v>563948</v>
          </cell>
          <cell r="B84">
            <v>4267565</v>
          </cell>
          <cell r="C84">
            <v>21</v>
          </cell>
          <cell r="D84" t="str">
            <v>SIN CARGO-F.VOL-PIDI</v>
          </cell>
          <cell r="E84" t="str">
            <v>\N</v>
          </cell>
          <cell r="F84" t="str">
            <v>\N</v>
          </cell>
        </row>
        <row r="85">
          <cell r="A85">
            <v>564146</v>
          </cell>
          <cell r="B85">
            <v>11520786</v>
          </cell>
          <cell r="C85">
            <v>11</v>
          </cell>
          <cell r="D85" t="str">
            <v>SIN CARGO-F.VOL-PIDI</v>
          </cell>
          <cell r="E85" t="str">
            <v>\N</v>
          </cell>
          <cell r="F85" t="str">
            <v>\N</v>
          </cell>
        </row>
        <row r="86">
          <cell r="A86">
            <v>564442</v>
          </cell>
          <cell r="B86">
            <v>16632544</v>
          </cell>
          <cell r="C86">
            <v>21</v>
          </cell>
          <cell r="D86" t="str">
            <v>SIN CARGO-F.VOL-PIDI</v>
          </cell>
          <cell r="E86" t="str">
            <v>\N</v>
          </cell>
          <cell r="F86" t="str">
            <v>\N</v>
          </cell>
        </row>
        <row r="87">
          <cell r="A87">
            <v>564637</v>
          </cell>
          <cell r="B87">
            <v>17476708</v>
          </cell>
          <cell r="C87">
            <v>21</v>
          </cell>
          <cell r="D87" t="str">
            <v>SIN CARGO-F.VOL-PIDI</v>
          </cell>
          <cell r="E87" t="str">
            <v>\N</v>
          </cell>
          <cell r="F87" t="str">
            <v>\N</v>
          </cell>
        </row>
        <row r="88">
          <cell r="A88">
            <v>564753</v>
          </cell>
          <cell r="B88">
            <v>5322877</v>
          </cell>
          <cell r="C88">
            <v>21</v>
          </cell>
          <cell r="D88" t="str">
            <v>SIN CARGO-F.VOL-PIDI</v>
          </cell>
          <cell r="E88" t="str">
            <v>\N</v>
          </cell>
          <cell r="F88" t="str">
            <v>\N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"/>
  <sheetViews>
    <sheetView tabSelected="1" topLeftCell="A69" workbookViewId="0">
      <selection activeCell="K86" sqref="K86"/>
    </sheetView>
  </sheetViews>
  <sheetFormatPr baseColWidth="10" defaultRowHeight="15" x14ac:dyDescent="0.25"/>
  <cols>
    <col min="1" max="1" width="9" style="10" customWidth="1"/>
    <col min="2" max="2" width="8" style="4" bestFit="1" customWidth="1"/>
    <col min="3" max="3" width="32.7109375" style="4" customWidth="1"/>
    <col min="4" max="4" width="23" style="4" bestFit="1" customWidth="1"/>
    <col min="5" max="5" width="31.7109375" style="4" bestFit="1" customWidth="1"/>
    <col min="6" max="6" width="22.140625" style="4" bestFit="1" customWidth="1"/>
    <col min="7" max="7" width="7" style="10" bestFit="1" customWidth="1"/>
    <col min="8" max="8" width="10.5703125" style="19" bestFit="1" customWidth="1"/>
    <col min="9" max="9" width="15" style="19" customWidth="1"/>
    <col min="10" max="10" width="10.7109375" style="19" bestFit="1" customWidth="1"/>
    <col min="11" max="11" width="42.5703125" style="4" bestFit="1" customWidth="1"/>
    <col min="12" max="12" width="38.7109375" hidden="1" customWidth="1"/>
  </cols>
  <sheetData>
    <row r="1" spans="1:12" s="10" customFormat="1" ht="45" customHeight="1" x14ac:dyDescent="0.25">
      <c r="A1" s="6" t="s">
        <v>4</v>
      </c>
      <c r="B1" s="6" t="s">
        <v>0</v>
      </c>
      <c r="C1" s="6" t="s">
        <v>1</v>
      </c>
      <c r="D1" s="6" t="s">
        <v>2</v>
      </c>
      <c r="E1" s="6" t="s">
        <v>184</v>
      </c>
      <c r="F1" s="6" t="s">
        <v>3</v>
      </c>
      <c r="G1" s="6" t="s">
        <v>5</v>
      </c>
      <c r="H1" s="7" t="s">
        <v>185</v>
      </c>
      <c r="I1" s="27" t="s">
        <v>365</v>
      </c>
      <c r="J1" s="27" t="s">
        <v>333</v>
      </c>
      <c r="K1" s="6" t="s">
        <v>437</v>
      </c>
      <c r="L1" s="6" t="s">
        <v>313</v>
      </c>
    </row>
    <row r="2" spans="1:12" s="4" customFormat="1" ht="30" x14ac:dyDescent="0.25">
      <c r="A2" s="16">
        <v>44964</v>
      </c>
      <c r="B2" s="11">
        <v>9944964</v>
      </c>
      <c r="C2" s="11" t="s">
        <v>325</v>
      </c>
      <c r="D2" s="11" t="s">
        <v>326</v>
      </c>
      <c r="E2" s="11" t="s">
        <v>257</v>
      </c>
      <c r="F2" s="11" t="s">
        <v>327</v>
      </c>
      <c r="G2" s="16">
        <v>0</v>
      </c>
      <c r="H2" s="17">
        <v>0</v>
      </c>
      <c r="I2" s="28" t="s">
        <v>366</v>
      </c>
      <c r="J2" s="29">
        <v>44881</v>
      </c>
      <c r="K2" s="11"/>
      <c r="L2" s="20" t="s">
        <v>328</v>
      </c>
    </row>
    <row r="3" spans="1:12" x14ac:dyDescent="0.25">
      <c r="A3" s="16">
        <v>49801</v>
      </c>
      <c r="B3" s="11">
        <v>3602142</v>
      </c>
      <c r="C3" s="11" t="s">
        <v>159</v>
      </c>
      <c r="D3" s="11" t="s">
        <v>160</v>
      </c>
      <c r="E3" s="13" t="s">
        <v>247</v>
      </c>
      <c r="F3" s="11" t="s">
        <v>161</v>
      </c>
      <c r="G3" s="16">
        <v>0</v>
      </c>
      <c r="H3" s="17">
        <v>0</v>
      </c>
      <c r="I3" s="28" t="s">
        <v>367</v>
      </c>
      <c r="J3" s="29">
        <v>44882</v>
      </c>
      <c r="K3" s="11" t="s">
        <v>249</v>
      </c>
      <c r="L3" s="1" t="s">
        <v>248</v>
      </c>
    </row>
    <row r="4" spans="1:12" x14ac:dyDescent="0.25">
      <c r="A4" s="16">
        <v>37649</v>
      </c>
      <c r="B4" s="11">
        <v>3098822</v>
      </c>
      <c r="C4" s="11" t="s">
        <v>73</v>
      </c>
      <c r="D4" s="11" t="s">
        <v>74</v>
      </c>
      <c r="E4" s="11" t="s">
        <v>258</v>
      </c>
      <c r="F4" s="11" t="s">
        <v>75</v>
      </c>
      <c r="G4" s="16">
        <v>0</v>
      </c>
      <c r="H4" s="17">
        <v>-0.1</v>
      </c>
      <c r="I4" s="28" t="s">
        <v>368</v>
      </c>
      <c r="J4" s="29">
        <v>44882</v>
      </c>
      <c r="K4" s="11" t="s">
        <v>213</v>
      </c>
      <c r="L4" s="1"/>
    </row>
    <row r="5" spans="1:12" x14ac:dyDescent="0.25">
      <c r="A5" s="16">
        <v>4190</v>
      </c>
      <c r="B5" s="11">
        <v>2342791</v>
      </c>
      <c r="C5" s="11" t="s">
        <v>6</v>
      </c>
      <c r="D5" s="11" t="s">
        <v>7</v>
      </c>
      <c r="E5" s="11" t="s">
        <v>259</v>
      </c>
      <c r="F5" s="11" t="s">
        <v>8</v>
      </c>
      <c r="G5" s="16">
        <v>0</v>
      </c>
      <c r="H5" s="17">
        <v>0</v>
      </c>
      <c r="I5" s="28" t="s">
        <v>369</v>
      </c>
      <c r="J5" s="29">
        <v>44837</v>
      </c>
      <c r="K5" s="11" t="s">
        <v>186</v>
      </c>
      <c r="L5" s="1"/>
    </row>
    <row r="6" spans="1:12" x14ac:dyDescent="0.25">
      <c r="A6" s="16">
        <v>36350</v>
      </c>
      <c r="B6" s="11">
        <v>5228841</v>
      </c>
      <c r="C6" s="11" t="s">
        <v>71</v>
      </c>
      <c r="D6" s="11" t="s">
        <v>72</v>
      </c>
      <c r="E6" s="11" t="s">
        <v>260</v>
      </c>
      <c r="F6" s="11" t="s">
        <v>39</v>
      </c>
      <c r="G6" s="16">
        <v>0</v>
      </c>
      <c r="H6" s="17">
        <v>0</v>
      </c>
      <c r="I6" s="28" t="s">
        <v>370</v>
      </c>
      <c r="J6" s="29">
        <v>44866</v>
      </c>
      <c r="K6" s="11" t="s">
        <v>212</v>
      </c>
      <c r="L6" s="1"/>
    </row>
    <row r="7" spans="1:12" s="21" customFormat="1" x14ac:dyDescent="0.25">
      <c r="A7" s="18">
        <v>48027</v>
      </c>
      <c r="B7" s="13">
        <v>6027001</v>
      </c>
      <c r="C7" s="13" t="s">
        <v>322</v>
      </c>
      <c r="D7" s="13" t="s">
        <v>320</v>
      </c>
      <c r="E7" s="13" t="s">
        <v>261</v>
      </c>
      <c r="F7" s="13" t="s">
        <v>39</v>
      </c>
      <c r="G7" s="18">
        <v>0</v>
      </c>
      <c r="H7" s="26">
        <v>-0.1</v>
      </c>
      <c r="I7" s="28" t="s">
        <v>371</v>
      </c>
      <c r="J7" s="29">
        <v>44866</v>
      </c>
      <c r="K7" s="13"/>
      <c r="L7" s="40" t="s">
        <v>321</v>
      </c>
    </row>
    <row r="8" spans="1:12" x14ac:dyDescent="0.25">
      <c r="A8" s="16">
        <v>16269</v>
      </c>
      <c r="B8" s="11">
        <v>3955260</v>
      </c>
      <c r="C8" s="11" t="s">
        <v>29</v>
      </c>
      <c r="D8" s="11" t="s">
        <v>30</v>
      </c>
      <c r="E8" s="11" t="s">
        <v>262</v>
      </c>
      <c r="F8" s="11" t="s">
        <v>20</v>
      </c>
      <c r="G8" s="16">
        <v>0</v>
      </c>
      <c r="H8" s="17">
        <v>0</v>
      </c>
      <c r="I8" s="28" t="s">
        <v>372</v>
      </c>
      <c r="J8" s="29">
        <v>44881</v>
      </c>
      <c r="K8" s="11" t="s">
        <v>195</v>
      </c>
      <c r="L8" s="1"/>
    </row>
    <row r="9" spans="1:12" x14ac:dyDescent="0.25">
      <c r="A9" s="16">
        <v>18873</v>
      </c>
      <c r="B9" s="11">
        <v>3806001</v>
      </c>
      <c r="C9" s="11" t="s">
        <v>31</v>
      </c>
      <c r="D9" s="11" t="s">
        <v>32</v>
      </c>
      <c r="E9" s="11" t="s">
        <v>263</v>
      </c>
      <c r="F9" s="11" t="s">
        <v>33</v>
      </c>
      <c r="G9" s="16">
        <v>0</v>
      </c>
      <c r="H9" s="17">
        <v>-0.1</v>
      </c>
      <c r="I9" s="28" t="s">
        <v>373</v>
      </c>
      <c r="J9" s="29">
        <v>44866</v>
      </c>
      <c r="K9" s="11" t="s">
        <v>196</v>
      </c>
      <c r="L9" s="1"/>
    </row>
    <row r="10" spans="1:12" x14ac:dyDescent="0.25">
      <c r="A10" s="16">
        <v>22379</v>
      </c>
      <c r="B10" s="11">
        <v>4442081</v>
      </c>
      <c r="C10" s="11" t="s">
        <v>175</v>
      </c>
      <c r="D10" s="11" t="s">
        <v>176</v>
      </c>
      <c r="E10" s="13" t="s">
        <v>242</v>
      </c>
      <c r="F10" s="11" t="s">
        <v>100</v>
      </c>
      <c r="G10" s="16">
        <v>0</v>
      </c>
      <c r="H10" s="17">
        <v>0</v>
      </c>
      <c r="I10" s="28" t="s">
        <v>374</v>
      </c>
      <c r="J10" s="29">
        <v>44882</v>
      </c>
      <c r="K10" s="11" t="s">
        <v>250</v>
      </c>
      <c r="L10" s="1" t="s">
        <v>248</v>
      </c>
    </row>
    <row r="11" spans="1:12" ht="30" x14ac:dyDescent="0.25">
      <c r="A11" s="18">
        <v>52621</v>
      </c>
      <c r="B11" s="13">
        <v>6377261</v>
      </c>
      <c r="C11" s="13" t="s">
        <v>150</v>
      </c>
      <c r="D11" s="13" t="s">
        <v>151</v>
      </c>
      <c r="E11" s="13" t="s">
        <v>264</v>
      </c>
      <c r="F11" s="13" t="s">
        <v>152</v>
      </c>
      <c r="G11" s="18">
        <v>0</v>
      </c>
      <c r="H11" s="26">
        <v>-0.1</v>
      </c>
      <c r="I11" s="28" t="s">
        <v>335</v>
      </c>
      <c r="J11" s="29">
        <v>44573</v>
      </c>
      <c r="K11" s="13"/>
      <c r="L11" s="39" t="s">
        <v>252</v>
      </c>
    </row>
    <row r="12" spans="1:12" ht="30" x14ac:dyDescent="0.25">
      <c r="A12" s="18">
        <v>42300</v>
      </c>
      <c r="B12" s="13">
        <v>9942300</v>
      </c>
      <c r="C12" s="13" t="s">
        <v>143</v>
      </c>
      <c r="D12" s="13" t="s">
        <v>144</v>
      </c>
      <c r="E12" s="13" t="s">
        <v>265</v>
      </c>
      <c r="F12" s="13" t="s">
        <v>145</v>
      </c>
      <c r="G12" s="18">
        <v>0</v>
      </c>
      <c r="H12" s="26">
        <v>-0.1</v>
      </c>
      <c r="I12" s="28" t="s">
        <v>375</v>
      </c>
      <c r="J12" s="29">
        <v>44858</v>
      </c>
      <c r="K12" s="13"/>
      <c r="L12" s="39" t="s">
        <v>252</v>
      </c>
    </row>
    <row r="13" spans="1:12" ht="30" x14ac:dyDescent="0.25">
      <c r="A13" s="18">
        <v>42301</v>
      </c>
      <c r="B13" s="13">
        <v>9942301</v>
      </c>
      <c r="C13" s="13" t="s">
        <v>143</v>
      </c>
      <c r="D13" s="13" t="s">
        <v>146</v>
      </c>
      <c r="E13" s="13" t="s">
        <v>265</v>
      </c>
      <c r="F13" s="13" t="s">
        <v>145</v>
      </c>
      <c r="G13" s="18">
        <v>0</v>
      </c>
      <c r="H13" s="26">
        <v>-0.1</v>
      </c>
      <c r="I13" s="28" t="s">
        <v>376</v>
      </c>
      <c r="J13" s="29">
        <v>44858</v>
      </c>
      <c r="K13" s="13"/>
      <c r="L13" s="39" t="s">
        <v>252</v>
      </c>
    </row>
    <row r="14" spans="1:12" x14ac:dyDescent="0.25">
      <c r="A14" s="16">
        <v>28557</v>
      </c>
      <c r="B14" s="11">
        <v>4904591</v>
      </c>
      <c r="C14" s="11" t="s">
        <v>55</v>
      </c>
      <c r="D14" s="11" t="s">
        <v>56</v>
      </c>
      <c r="E14" s="11" t="s">
        <v>266</v>
      </c>
      <c r="F14" s="11" t="s">
        <v>57</v>
      </c>
      <c r="G14" s="16">
        <v>0</v>
      </c>
      <c r="H14" s="17">
        <v>-0.1</v>
      </c>
      <c r="I14" s="28" t="s">
        <v>377</v>
      </c>
      <c r="J14" s="29">
        <v>44852</v>
      </c>
      <c r="K14" s="11" t="s">
        <v>204</v>
      </c>
      <c r="L14" s="1"/>
    </row>
    <row r="15" spans="1:12" x14ac:dyDescent="0.25">
      <c r="A15" s="16">
        <v>58627</v>
      </c>
      <c r="B15" s="11"/>
      <c r="C15" s="11" t="s">
        <v>340</v>
      </c>
      <c r="D15" s="11" t="s">
        <v>341</v>
      </c>
      <c r="E15" s="11" t="s">
        <v>267</v>
      </c>
      <c r="F15" s="11" t="s">
        <v>342</v>
      </c>
      <c r="G15" s="16">
        <v>0</v>
      </c>
      <c r="H15" s="17">
        <v>0</v>
      </c>
      <c r="I15" s="28" t="s">
        <v>378</v>
      </c>
      <c r="J15" s="29">
        <v>44778</v>
      </c>
      <c r="K15" s="11" t="s">
        <v>211</v>
      </c>
      <c r="L15" s="20" t="s">
        <v>361</v>
      </c>
    </row>
    <row r="16" spans="1:12" x14ac:dyDescent="0.25">
      <c r="A16" s="16">
        <v>13320</v>
      </c>
      <c r="B16" s="11">
        <v>3700071</v>
      </c>
      <c r="C16" s="11" t="s">
        <v>18</v>
      </c>
      <c r="D16" s="11" t="s">
        <v>19</v>
      </c>
      <c r="E16" s="11" t="s">
        <v>268</v>
      </c>
      <c r="F16" s="11" t="s">
        <v>20</v>
      </c>
      <c r="G16" s="16">
        <v>0</v>
      </c>
      <c r="H16" s="17">
        <v>0</v>
      </c>
      <c r="I16" s="28" t="s">
        <v>379</v>
      </c>
      <c r="J16" s="29">
        <v>44881</v>
      </c>
      <c r="K16" s="11" t="s">
        <v>190</v>
      </c>
      <c r="L16" s="1"/>
    </row>
    <row r="17" spans="1:12" x14ac:dyDescent="0.25">
      <c r="A17" s="16">
        <v>25621</v>
      </c>
      <c r="B17" s="11">
        <v>2520233</v>
      </c>
      <c r="C17" s="11" t="s">
        <v>43</v>
      </c>
      <c r="D17" s="11" t="s">
        <v>44</v>
      </c>
      <c r="E17" s="11" t="s">
        <v>269</v>
      </c>
      <c r="F17" s="11" t="s">
        <v>45</v>
      </c>
      <c r="G17" s="16">
        <v>0</v>
      </c>
      <c r="H17" s="17">
        <v>0</v>
      </c>
      <c r="I17" s="28" t="s">
        <v>380</v>
      </c>
      <c r="J17" s="29">
        <v>44881</v>
      </c>
      <c r="K17" s="11" t="s">
        <v>200</v>
      </c>
      <c r="L17" s="1"/>
    </row>
    <row r="18" spans="1:12" x14ac:dyDescent="0.25">
      <c r="A18" s="16">
        <v>56105</v>
      </c>
      <c r="B18" s="11">
        <v>6524971</v>
      </c>
      <c r="C18" s="11" t="s">
        <v>137</v>
      </c>
      <c r="D18" s="11" t="s">
        <v>138</v>
      </c>
      <c r="E18" s="11" t="s">
        <v>270</v>
      </c>
      <c r="F18" s="11" t="s">
        <v>139</v>
      </c>
      <c r="G18" s="16">
        <v>0</v>
      </c>
      <c r="H18" s="17">
        <v>0</v>
      </c>
      <c r="I18" s="28" t="s">
        <v>381</v>
      </c>
      <c r="J18" s="29">
        <v>44881</v>
      </c>
      <c r="K18" s="11" t="s">
        <v>237</v>
      </c>
      <c r="L18" s="1"/>
    </row>
    <row r="19" spans="1:12" x14ac:dyDescent="0.25">
      <c r="A19" s="16">
        <v>32832</v>
      </c>
      <c r="B19" s="11">
        <v>5095491</v>
      </c>
      <c r="C19" s="11" t="s">
        <v>63</v>
      </c>
      <c r="D19" s="11" t="s">
        <v>64</v>
      </c>
      <c r="E19" s="11" t="s">
        <v>271</v>
      </c>
      <c r="F19" s="11" t="s">
        <v>57</v>
      </c>
      <c r="G19" s="16">
        <v>0</v>
      </c>
      <c r="H19" s="17">
        <v>-0.1</v>
      </c>
      <c r="I19" s="28" t="s">
        <v>382</v>
      </c>
      <c r="J19" s="29">
        <v>44852</v>
      </c>
      <c r="K19" s="11" t="s">
        <v>208</v>
      </c>
      <c r="L19" s="1"/>
    </row>
    <row r="20" spans="1:12" x14ac:dyDescent="0.25">
      <c r="A20" s="16">
        <v>50000</v>
      </c>
      <c r="B20" s="11">
        <v>4639851</v>
      </c>
      <c r="C20" s="11" t="s">
        <v>107</v>
      </c>
      <c r="D20" s="11" t="s">
        <v>108</v>
      </c>
      <c r="E20" s="11" t="s">
        <v>272</v>
      </c>
      <c r="F20" s="11" t="s">
        <v>109</v>
      </c>
      <c r="G20" s="16">
        <v>0</v>
      </c>
      <c r="H20" s="17">
        <v>-0.1</v>
      </c>
      <c r="I20" s="28" t="s">
        <v>383</v>
      </c>
      <c r="J20" s="29">
        <v>44835</v>
      </c>
      <c r="K20" s="11" t="s">
        <v>225</v>
      </c>
      <c r="L20" s="1"/>
    </row>
    <row r="21" spans="1:12" x14ac:dyDescent="0.25">
      <c r="A21" s="16">
        <v>53159</v>
      </c>
      <c r="B21" s="11">
        <v>598055</v>
      </c>
      <c r="C21" s="11" t="s">
        <v>119</v>
      </c>
      <c r="D21" s="11" t="s">
        <v>120</v>
      </c>
      <c r="E21" s="11" t="s">
        <v>273</v>
      </c>
      <c r="F21" s="11" t="s">
        <v>121</v>
      </c>
      <c r="G21" s="16">
        <v>0</v>
      </c>
      <c r="H21" s="17">
        <v>-0.1</v>
      </c>
      <c r="I21" s="28" t="s">
        <v>384</v>
      </c>
      <c r="J21" s="29">
        <v>44837</v>
      </c>
      <c r="K21" s="11" t="s">
        <v>230</v>
      </c>
      <c r="L21" s="1"/>
    </row>
    <row r="22" spans="1:12" ht="30" x14ac:dyDescent="0.25">
      <c r="A22" s="8">
        <v>12562</v>
      </c>
      <c r="B22" s="2">
        <v>3638961</v>
      </c>
      <c r="C22" s="2" t="s">
        <v>253</v>
      </c>
      <c r="D22" s="2" t="s">
        <v>254</v>
      </c>
      <c r="E22" s="2" t="s">
        <v>256</v>
      </c>
      <c r="F22" s="2" t="s">
        <v>82</v>
      </c>
      <c r="G22" s="8">
        <v>0</v>
      </c>
      <c r="H22" s="9">
        <v>0</v>
      </c>
      <c r="I22" s="28" t="s">
        <v>385</v>
      </c>
      <c r="J22" s="29">
        <v>44862</v>
      </c>
      <c r="K22" s="2"/>
      <c r="L22" s="3" t="s">
        <v>255</v>
      </c>
    </row>
    <row r="23" spans="1:12" ht="30" x14ac:dyDescent="0.25">
      <c r="A23" s="16">
        <v>50989</v>
      </c>
      <c r="B23" s="11"/>
      <c r="C23" s="11" t="s">
        <v>314</v>
      </c>
      <c r="D23" s="11" t="s">
        <v>315</v>
      </c>
      <c r="E23" s="11" t="s">
        <v>274</v>
      </c>
      <c r="F23" s="11" t="s">
        <v>316</v>
      </c>
      <c r="G23" s="16">
        <v>0</v>
      </c>
      <c r="H23" s="17">
        <v>0</v>
      </c>
      <c r="I23" s="28" t="s">
        <v>386</v>
      </c>
      <c r="J23" s="29">
        <v>44854</v>
      </c>
      <c r="K23" s="11"/>
      <c r="L23" s="20" t="s">
        <v>317</v>
      </c>
    </row>
    <row r="24" spans="1:12" ht="30" x14ac:dyDescent="0.25">
      <c r="A24" s="16">
        <v>50990</v>
      </c>
      <c r="B24" s="11"/>
      <c r="C24" s="11" t="s">
        <v>314</v>
      </c>
      <c r="D24" s="11" t="s">
        <v>318</v>
      </c>
      <c r="E24" s="11" t="s">
        <v>274</v>
      </c>
      <c r="F24" s="11" t="s">
        <v>316</v>
      </c>
      <c r="G24" s="16">
        <v>0</v>
      </c>
      <c r="H24" s="17">
        <v>0</v>
      </c>
      <c r="I24" s="28" t="s">
        <v>387</v>
      </c>
      <c r="J24" s="29">
        <v>44854</v>
      </c>
      <c r="K24" s="11"/>
      <c r="L24" s="20" t="s">
        <v>317</v>
      </c>
    </row>
    <row r="25" spans="1:12" x14ac:dyDescent="0.25">
      <c r="A25" s="16">
        <v>13409</v>
      </c>
      <c r="B25" s="11">
        <v>3636301</v>
      </c>
      <c r="C25" s="11" t="s">
        <v>21</v>
      </c>
      <c r="D25" s="11" t="s">
        <v>22</v>
      </c>
      <c r="E25" s="11" t="s">
        <v>275</v>
      </c>
      <c r="F25" s="11" t="s">
        <v>23</v>
      </c>
      <c r="G25" s="16">
        <v>0</v>
      </c>
      <c r="H25" s="17">
        <v>0</v>
      </c>
      <c r="I25" s="28" t="s">
        <v>388</v>
      </c>
      <c r="J25" s="29">
        <v>44846</v>
      </c>
      <c r="K25" s="11" t="s">
        <v>191</v>
      </c>
      <c r="L25" s="1"/>
    </row>
    <row r="26" spans="1:12" x14ac:dyDescent="0.25">
      <c r="A26" s="16">
        <v>23663</v>
      </c>
      <c r="B26" s="11">
        <v>4140111</v>
      </c>
      <c r="C26" s="11" t="s">
        <v>37</v>
      </c>
      <c r="D26" s="11" t="s">
        <v>38</v>
      </c>
      <c r="E26" s="11" t="s">
        <v>276</v>
      </c>
      <c r="F26" s="11" t="s">
        <v>39</v>
      </c>
      <c r="G26" s="16">
        <v>0</v>
      </c>
      <c r="H26" s="17">
        <v>-0.1</v>
      </c>
      <c r="I26" s="28" t="s">
        <v>389</v>
      </c>
      <c r="J26" s="29">
        <v>44866</v>
      </c>
      <c r="K26" s="11" t="s">
        <v>198</v>
      </c>
      <c r="L26" s="1"/>
    </row>
    <row r="27" spans="1:12" x14ac:dyDescent="0.25">
      <c r="A27" s="16">
        <v>46123</v>
      </c>
      <c r="B27" s="11">
        <v>5779391</v>
      </c>
      <c r="C27" s="11" t="s">
        <v>89</v>
      </c>
      <c r="D27" s="11" t="s">
        <v>90</v>
      </c>
      <c r="E27" s="11" t="s">
        <v>277</v>
      </c>
      <c r="F27" s="11" t="s">
        <v>91</v>
      </c>
      <c r="G27" s="16">
        <v>0</v>
      </c>
      <c r="H27" s="17">
        <v>0</v>
      </c>
      <c r="I27" s="28" t="s">
        <v>390</v>
      </c>
      <c r="J27" s="29">
        <v>44866</v>
      </c>
      <c r="K27" s="11" t="s">
        <v>218</v>
      </c>
      <c r="L27" s="1"/>
    </row>
    <row r="28" spans="1:12" x14ac:dyDescent="0.25">
      <c r="A28" s="16">
        <v>21763</v>
      </c>
      <c r="B28" s="11"/>
      <c r="C28" s="11" t="s">
        <v>357</v>
      </c>
      <c r="D28" s="11" t="s">
        <v>358</v>
      </c>
      <c r="E28" s="11" t="s">
        <v>359</v>
      </c>
      <c r="F28" s="11" t="s">
        <v>8</v>
      </c>
      <c r="G28" s="16">
        <v>0</v>
      </c>
      <c r="H28" s="17">
        <v>0</v>
      </c>
      <c r="I28" s="28" t="s">
        <v>391</v>
      </c>
      <c r="J28" s="29">
        <v>44837</v>
      </c>
      <c r="K28" s="11"/>
      <c r="L28" s="20"/>
    </row>
    <row r="29" spans="1:12" x14ac:dyDescent="0.25">
      <c r="A29" s="16">
        <v>33971</v>
      </c>
      <c r="B29" s="11">
        <v>9933971</v>
      </c>
      <c r="C29" s="11" t="s">
        <v>67</v>
      </c>
      <c r="D29" s="11" t="s">
        <v>68</v>
      </c>
      <c r="E29" s="11" t="s">
        <v>279</v>
      </c>
      <c r="F29" s="11" t="s">
        <v>39</v>
      </c>
      <c r="G29" s="16">
        <v>0</v>
      </c>
      <c r="H29" s="17">
        <v>-0.1</v>
      </c>
      <c r="I29" s="28" t="s">
        <v>392</v>
      </c>
      <c r="J29" s="29">
        <v>44866</v>
      </c>
      <c r="K29" s="11" t="s">
        <v>210</v>
      </c>
      <c r="L29" s="1"/>
    </row>
    <row r="30" spans="1:12" ht="45" x14ac:dyDescent="0.25">
      <c r="A30" s="18">
        <v>38109</v>
      </c>
      <c r="B30" s="11">
        <v>3840662</v>
      </c>
      <c r="C30" s="11" t="s">
        <v>311</v>
      </c>
      <c r="D30" s="11" t="s">
        <v>312</v>
      </c>
      <c r="E30" s="13" t="s">
        <v>309</v>
      </c>
      <c r="F30" s="13" t="s">
        <v>20</v>
      </c>
      <c r="G30" s="18">
        <v>0</v>
      </c>
      <c r="H30" s="17">
        <v>0</v>
      </c>
      <c r="I30" s="28" t="s">
        <v>393</v>
      </c>
      <c r="J30" s="29">
        <v>44881</v>
      </c>
      <c r="K30" s="13" t="s">
        <v>214</v>
      </c>
      <c r="L30" s="5" t="s">
        <v>310</v>
      </c>
    </row>
    <row r="31" spans="1:12" ht="45" x14ac:dyDescent="0.25">
      <c r="A31" s="18">
        <v>57207</v>
      </c>
      <c r="B31" s="13">
        <v>9957207</v>
      </c>
      <c r="C31" s="13" t="s">
        <v>307</v>
      </c>
      <c r="D31" s="13" t="s">
        <v>308</v>
      </c>
      <c r="E31" s="13" t="s">
        <v>309</v>
      </c>
      <c r="F31" s="11"/>
      <c r="G31" s="18">
        <v>0</v>
      </c>
      <c r="H31" s="17">
        <v>0</v>
      </c>
      <c r="I31" s="28" t="s">
        <v>339</v>
      </c>
      <c r="J31" s="29">
        <v>44777</v>
      </c>
      <c r="K31" s="13" t="s">
        <v>214</v>
      </c>
      <c r="L31" s="5" t="s">
        <v>310</v>
      </c>
    </row>
    <row r="32" spans="1:12" x14ac:dyDescent="0.25">
      <c r="A32" s="16">
        <v>53606</v>
      </c>
      <c r="B32" s="11">
        <v>9953606</v>
      </c>
      <c r="C32" s="11" t="s">
        <v>154</v>
      </c>
      <c r="D32" s="11" t="s">
        <v>155</v>
      </c>
      <c r="E32" s="11" t="s">
        <v>280</v>
      </c>
      <c r="F32" s="11" t="s">
        <v>94</v>
      </c>
      <c r="G32" s="16">
        <v>0</v>
      </c>
      <c r="H32" s="17">
        <v>0</v>
      </c>
      <c r="I32" s="28" t="s">
        <v>394</v>
      </c>
      <c r="J32" s="29">
        <v>44851</v>
      </c>
      <c r="K32" s="11" t="s">
        <v>214</v>
      </c>
      <c r="L32" s="1"/>
    </row>
    <row r="33" spans="1:12" x14ac:dyDescent="0.25">
      <c r="A33" s="16">
        <v>41468</v>
      </c>
      <c r="B33" s="11">
        <v>5610681</v>
      </c>
      <c r="C33" s="11" t="s">
        <v>80</v>
      </c>
      <c r="D33" s="11" t="s">
        <v>81</v>
      </c>
      <c r="E33" s="11" t="s">
        <v>281</v>
      </c>
      <c r="F33" s="11" t="s">
        <v>82</v>
      </c>
      <c r="G33" s="16">
        <v>0</v>
      </c>
      <c r="H33" s="17">
        <v>0</v>
      </c>
      <c r="I33" s="28" t="s">
        <v>395</v>
      </c>
      <c r="J33" s="29">
        <v>44862</v>
      </c>
      <c r="K33" s="11" t="s">
        <v>216</v>
      </c>
      <c r="L33" s="1"/>
    </row>
    <row r="34" spans="1:12" x14ac:dyDescent="0.25">
      <c r="A34" s="16">
        <v>55864</v>
      </c>
      <c r="B34" s="11">
        <v>5109921</v>
      </c>
      <c r="C34" s="11" t="s">
        <v>140</v>
      </c>
      <c r="D34" s="11" t="s">
        <v>141</v>
      </c>
      <c r="E34" s="11" t="s">
        <v>282</v>
      </c>
      <c r="F34" s="11" t="s">
        <v>136</v>
      </c>
      <c r="G34" s="16">
        <v>0</v>
      </c>
      <c r="H34" s="17">
        <v>0</v>
      </c>
      <c r="I34" s="28" t="s">
        <v>396</v>
      </c>
      <c r="J34" s="29">
        <v>44835</v>
      </c>
      <c r="K34" s="11" t="s">
        <v>235</v>
      </c>
      <c r="L34" s="1"/>
    </row>
    <row r="35" spans="1:12" x14ac:dyDescent="0.25">
      <c r="A35" s="16">
        <v>55865</v>
      </c>
      <c r="B35" s="11">
        <v>5110011</v>
      </c>
      <c r="C35" s="11" t="s">
        <v>134</v>
      </c>
      <c r="D35" s="11" t="s">
        <v>135</v>
      </c>
      <c r="E35" s="11" t="s">
        <v>282</v>
      </c>
      <c r="F35" s="11" t="s">
        <v>136</v>
      </c>
      <c r="G35" s="16">
        <v>0</v>
      </c>
      <c r="H35" s="17">
        <v>0</v>
      </c>
      <c r="I35" s="28" t="s">
        <v>397</v>
      </c>
      <c r="J35" s="29">
        <v>44835</v>
      </c>
      <c r="K35" s="11" t="s">
        <v>236</v>
      </c>
      <c r="L35" s="1"/>
    </row>
    <row r="36" spans="1:12" x14ac:dyDescent="0.25">
      <c r="A36" s="16">
        <v>40382</v>
      </c>
      <c r="B36" s="11">
        <v>6127711</v>
      </c>
      <c r="C36" s="11" t="s">
        <v>78</v>
      </c>
      <c r="D36" s="11" t="s">
        <v>79</v>
      </c>
      <c r="E36" s="11" t="s">
        <v>283</v>
      </c>
      <c r="F36" s="11" t="s">
        <v>20</v>
      </c>
      <c r="G36" s="16">
        <v>0</v>
      </c>
      <c r="H36" s="17">
        <v>-0.1</v>
      </c>
      <c r="I36" s="28" t="s">
        <v>398</v>
      </c>
      <c r="J36" s="29">
        <v>44881</v>
      </c>
      <c r="K36" s="11" t="s">
        <v>215</v>
      </c>
      <c r="L36" s="1"/>
    </row>
    <row r="37" spans="1:12" x14ac:dyDescent="0.25">
      <c r="A37" s="16">
        <v>56442</v>
      </c>
      <c r="B37" s="11"/>
      <c r="C37" s="11" t="s">
        <v>343</v>
      </c>
      <c r="D37" s="11" t="s">
        <v>344</v>
      </c>
      <c r="E37" s="11" t="s">
        <v>284</v>
      </c>
      <c r="F37" s="11" t="s">
        <v>345</v>
      </c>
      <c r="G37" s="16">
        <v>0</v>
      </c>
      <c r="H37" s="17">
        <v>0</v>
      </c>
      <c r="I37" s="28" t="s">
        <v>399</v>
      </c>
      <c r="J37" s="29">
        <v>44398</v>
      </c>
      <c r="K37" s="11" t="s">
        <v>227</v>
      </c>
      <c r="L37" s="20" t="s">
        <v>361</v>
      </c>
    </row>
    <row r="38" spans="1:12" x14ac:dyDescent="0.25">
      <c r="A38" s="16">
        <v>53608</v>
      </c>
      <c r="B38" s="11">
        <v>9953608</v>
      </c>
      <c r="C38" s="11" t="s">
        <v>92</v>
      </c>
      <c r="D38" s="11" t="s">
        <v>142</v>
      </c>
      <c r="E38" s="11" t="s">
        <v>285</v>
      </c>
      <c r="F38" s="11" t="s">
        <v>94</v>
      </c>
      <c r="G38" s="16">
        <v>0</v>
      </c>
      <c r="H38" s="17">
        <v>0</v>
      </c>
      <c r="I38" s="28" t="s">
        <v>400</v>
      </c>
      <c r="J38" s="29">
        <v>44851</v>
      </c>
      <c r="K38" s="11" t="s">
        <v>219</v>
      </c>
      <c r="L38" s="1"/>
    </row>
    <row r="39" spans="1:12" x14ac:dyDescent="0.25">
      <c r="A39" s="16">
        <v>53610</v>
      </c>
      <c r="B39" s="11">
        <v>9953610</v>
      </c>
      <c r="C39" s="11" t="s">
        <v>92</v>
      </c>
      <c r="D39" s="11" t="s">
        <v>153</v>
      </c>
      <c r="E39" s="11" t="s">
        <v>285</v>
      </c>
      <c r="F39" s="11" t="s">
        <v>94</v>
      </c>
      <c r="G39" s="16">
        <v>0</v>
      </c>
      <c r="H39" s="17">
        <v>0</v>
      </c>
      <c r="I39" s="28" t="s">
        <v>401</v>
      </c>
      <c r="J39" s="29">
        <v>44851</v>
      </c>
      <c r="K39" s="11" t="s">
        <v>219</v>
      </c>
      <c r="L39" s="1"/>
    </row>
    <row r="40" spans="1:12" x14ac:dyDescent="0.25">
      <c r="A40" s="16">
        <v>2288</v>
      </c>
      <c r="B40" s="11">
        <v>2607031</v>
      </c>
      <c r="C40" s="11" t="s">
        <v>168</v>
      </c>
      <c r="D40" s="11" t="s">
        <v>169</v>
      </c>
      <c r="E40" s="13" t="s">
        <v>238</v>
      </c>
      <c r="F40" s="11" t="s">
        <v>17</v>
      </c>
      <c r="G40" s="16">
        <v>0</v>
      </c>
      <c r="H40" s="17">
        <v>0</v>
      </c>
      <c r="I40" s="28" t="s">
        <v>336</v>
      </c>
      <c r="J40" s="29">
        <v>44746</v>
      </c>
      <c r="K40" s="11" t="s">
        <v>251</v>
      </c>
      <c r="L40" s="1" t="s">
        <v>248</v>
      </c>
    </row>
    <row r="41" spans="1:12" x14ac:dyDescent="0.25">
      <c r="A41" s="16">
        <v>20814</v>
      </c>
      <c r="B41" s="11">
        <v>4296060</v>
      </c>
      <c r="C41" s="11" t="s">
        <v>35</v>
      </c>
      <c r="D41" s="11" t="s">
        <v>36</v>
      </c>
      <c r="E41" s="13" t="s">
        <v>238</v>
      </c>
      <c r="F41" s="11" t="s">
        <v>20</v>
      </c>
      <c r="G41" s="16">
        <v>0</v>
      </c>
      <c r="H41" s="17">
        <v>0</v>
      </c>
      <c r="I41" s="28" t="s">
        <v>402</v>
      </c>
      <c r="J41" s="29">
        <v>44881</v>
      </c>
      <c r="K41" s="11" t="s">
        <v>197</v>
      </c>
      <c r="L41" s="1"/>
    </row>
    <row r="42" spans="1:12" x14ac:dyDescent="0.25">
      <c r="A42" s="16">
        <v>19640</v>
      </c>
      <c r="B42" s="11">
        <v>4249451</v>
      </c>
      <c r="C42" s="11" t="s">
        <v>177</v>
      </c>
      <c r="D42" s="11" t="s">
        <v>178</v>
      </c>
      <c r="E42" s="13" t="s">
        <v>241</v>
      </c>
      <c r="F42" s="11" t="s">
        <v>179</v>
      </c>
      <c r="G42" s="16">
        <v>0</v>
      </c>
      <c r="H42" s="17">
        <v>0</v>
      </c>
      <c r="I42" s="28" t="s">
        <v>403</v>
      </c>
      <c r="J42" s="29">
        <v>44865</v>
      </c>
      <c r="K42" s="11" t="s">
        <v>250</v>
      </c>
      <c r="L42" s="1" t="s">
        <v>248</v>
      </c>
    </row>
    <row r="43" spans="1:12" x14ac:dyDescent="0.25">
      <c r="A43" s="16">
        <v>38665</v>
      </c>
      <c r="B43" s="11">
        <v>5117023</v>
      </c>
      <c r="C43" s="11" t="s">
        <v>170</v>
      </c>
      <c r="D43" s="11" t="s">
        <v>171</v>
      </c>
      <c r="E43" s="13" t="s">
        <v>245</v>
      </c>
      <c r="F43" s="11" t="s">
        <v>100</v>
      </c>
      <c r="G43" s="16">
        <v>0</v>
      </c>
      <c r="H43" s="17">
        <v>0</v>
      </c>
      <c r="I43" s="28" t="s">
        <v>404</v>
      </c>
      <c r="J43" s="29">
        <v>44882</v>
      </c>
      <c r="K43" s="11" t="s">
        <v>250</v>
      </c>
      <c r="L43" s="1" t="s">
        <v>248</v>
      </c>
    </row>
    <row r="44" spans="1:12" x14ac:dyDescent="0.25">
      <c r="A44" s="16">
        <v>50966</v>
      </c>
      <c r="B44" s="11"/>
      <c r="C44" s="11" t="s">
        <v>346</v>
      </c>
      <c r="D44" s="11" t="s">
        <v>117</v>
      </c>
      <c r="E44" s="11" t="s">
        <v>286</v>
      </c>
      <c r="F44" s="11" t="s">
        <v>347</v>
      </c>
      <c r="G44" s="16">
        <v>0</v>
      </c>
      <c r="H44" s="17">
        <v>0</v>
      </c>
      <c r="I44" s="28" t="s">
        <v>405</v>
      </c>
      <c r="J44" s="29">
        <v>44662</v>
      </c>
      <c r="K44" s="11" t="s">
        <v>229</v>
      </c>
      <c r="L44" s="20" t="s">
        <v>361</v>
      </c>
    </row>
    <row r="45" spans="1:12" x14ac:dyDescent="0.25">
      <c r="A45" s="16">
        <v>48792</v>
      </c>
      <c r="B45" s="11">
        <v>6193181</v>
      </c>
      <c r="C45" s="11" t="s">
        <v>95</v>
      </c>
      <c r="D45" s="11" t="s">
        <v>96</v>
      </c>
      <c r="E45" s="13" t="s">
        <v>287</v>
      </c>
      <c r="F45" s="11" t="s">
        <v>97</v>
      </c>
      <c r="G45" s="16">
        <v>0</v>
      </c>
      <c r="H45" s="17">
        <v>0</v>
      </c>
      <c r="I45" s="28" t="s">
        <v>406</v>
      </c>
      <c r="J45" s="29">
        <v>44876</v>
      </c>
      <c r="K45" s="11" t="s">
        <v>220</v>
      </c>
      <c r="L45" s="1"/>
    </row>
    <row r="46" spans="1:12" x14ac:dyDescent="0.25">
      <c r="A46" s="16">
        <v>49603</v>
      </c>
      <c r="B46" s="11">
        <v>4463872</v>
      </c>
      <c r="C46" s="11" t="s">
        <v>98</v>
      </c>
      <c r="D46" s="11" t="s">
        <v>99</v>
      </c>
      <c r="E46" s="13" t="s">
        <v>287</v>
      </c>
      <c r="F46" s="11" t="s">
        <v>100</v>
      </c>
      <c r="G46" s="16">
        <v>0</v>
      </c>
      <c r="H46" s="17">
        <v>-0.1</v>
      </c>
      <c r="I46" s="28" t="s">
        <v>407</v>
      </c>
      <c r="J46" s="29">
        <v>44882</v>
      </c>
      <c r="K46" s="11" t="s">
        <v>221</v>
      </c>
      <c r="L46" s="1"/>
    </row>
    <row r="47" spans="1:12" x14ac:dyDescent="0.25">
      <c r="A47" s="16">
        <v>49604</v>
      </c>
      <c r="B47" s="11">
        <v>4463952</v>
      </c>
      <c r="C47" s="11" t="s">
        <v>98</v>
      </c>
      <c r="D47" s="11" t="s">
        <v>101</v>
      </c>
      <c r="E47" s="13" t="s">
        <v>287</v>
      </c>
      <c r="F47" s="11" t="s">
        <v>100</v>
      </c>
      <c r="G47" s="16">
        <v>0</v>
      </c>
      <c r="H47" s="17">
        <v>-0.1</v>
      </c>
      <c r="I47" s="28" t="s">
        <v>408</v>
      </c>
      <c r="J47" s="29">
        <v>44882</v>
      </c>
      <c r="K47" s="11" t="s">
        <v>222</v>
      </c>
      <c r="L47" s="1"/>
    </row>
    <row r="48" spans="1:12" x14ac:dyDescent="0.25">
      <c r="A48" s="16">
        <v>50656</v>
      </c>
      <c r="B48" s="11">
        <v>6104131</v>
      </c>
      <c r="C48" s="11" t="s">
        <v>110</v>
      </c>
      <c r="D48" s="11" t="s">
        <v>111</v>
      </c>
      <c r="E48" s="13" t="s">
        <v>288</v>
      </c>
      <c r="F48" s="11" t="s">
        <v>109</v>
      </c>
      <c r="G48" s="16">
        <v>0</v>
      </c>
      <c r="H48" s="17">
        <v>0</v>
      </c>
      <c r="I48" s="28" t="s">
        <v>337</v>
      </c>
      <c r="J48" s="29">
        <v>44749</v>
      </c>
      <c r="K48" s="11" t="s">
        <v>226</v>
      </c>
      <c r="L48" s="1"/>
    </row>
    <row r="49" spans="1:12" x14ac:dyDescent="0.25">
      <c r="A49" s="16">
        <v>29091</v>
      </c>
      <c r="B49" s="11"/>
      <c r="C49" s="11" t="s">
        <v>351</v>
      </c>
      <c r="D49" s="11" t="s">
        <v>352</v>
      </c>
      <c r="E49" s="13" t="s">
        <v>289</v>
      </c>
      <c r="F49" s="11" t="s">
        <v>139</v>
      </c>
      <c r="G49" s="16">
        <v>0</v>
      </c>
      <c r="H49" s="17">
        <v>0</v>
      </c>
      <c r="I49" s="28" t="s">
        <v>409</v>
      </c>
      <c r="J49" s="29">
        <v>44881</v>
      </c>
      <c r="K49" s="11" t="s">
        <v>188</v>
      </c>
      <c r="L49" s="20" t="s">
        <v>361</v>
      </c>
    </row>
    <row r="50" spans="1:12" x14ac:dyDescent="0.25">
      <c r="A50" s="16">
        <v>46908</v>
      </c>
      <c r="B50" s="11"/>
      <c r="C50" s="11" t="s">
        <v>348</v>
      </c>
      <c r="D50" s="11" t="s">
        <v>349</v>
      </c>
      <c r="E50" s="11" t="s">
        <v>289</v>
      </c>
      <c r="F50" s="11" t="s">
        <v>350</v>
      </c>
      <c r="G50" s="16">
        <v>0</v>
      </c>
      <c r="H50" s="17">
        <v>0</v>
      </c>
      <c r="I50" s="28" t="s">
        <v>410</v>
      </c>
      <c r="J50" s="29">
        <v>44881</v>
      </c>
      <c r="K50" s="11" t="s">
        <v>231</v>
      </c>
      <c r="L50" s="20" t="s">
        <v>361</v>
      </c>
    </row>
    <row r="51" spans="1:12" x14ac:dyDescent="0.25">
      <c r="A51" s="16">
        <v>57414</v>
      </c>
      <c r="B51" s="11"/>
      <c r="C51" s="11" t="s">
        <v>122</v>
      </c>
      <c r="D51" s="11" t="s">
        <v>360</v>
      </c>
      <c r="E51" s="11" t="s">
        <v>289</v>
      </c>
      <c r="F51" s="11" t="s">
        <v>94</v>
      </c>
      <c r="G51" s="16"/>
      <c r="H51" s="17"/>
      <c r="I51" s="28" t="s">
        <v>411</v>
      </c>
      <c r="J51" s="29">
        <v>44851</v>
      </c>
      <c r="K51" s="11" t="s">
        <v>231</v>
      </c>
      <c r="L51" s="20" t="s">
        <v>362</v>
      </c>
    </row>
    <row r="52" spans="1:12" ht="30" x14ac:dyDescent="0.25">
      <c r="A52" s="16">
        <v>46155</v>
      </c>
      <c r="B52" s="11">
        <v>5885681</v>
      </c>
      <c r="C52" s="11" t="s">
        <v>329</v>
      </c>
      <c r="D52" s="11" t="s">
        <v>330</v>
      </c>
      <c r="E52" s="11" t="s">
        <v>290</v>
      </c>
      <c r="F52" s="11" t="s">
        <v>331</v>
      </c>
      <c r="G52" s="16">
        <v>0</v>
      </c>
      <c r="H52" s="17">
        <v>0</v>
      </c>
      <c r="I52" s="28" t="s">
        <v>412</v>
      </c>
      <c r="J52" s="29">
        <v>44790</v>
      </c>
      <c r="K52" s="11"/>
      <c r="L52" s="20" t="s">
        <v>328</v>
      </c>
    </row>
    <row r="53" spans="1:12" x14ac:dyDescent="0.25">
      <c r="A53" s="16">
        <v>57221</v>
      </c>
      <c r="B53" s="11"/>
      <c r="C53" s="11" t="s">
        <v>353</v>
      </c>
      <c r="D53" s="11" t="s">
        <v>354</v>
      </c>
      <c r="E53" s="11" t="s">
        <v>290</v>
      </c>
      <c r="F53" s="11" t="s">
        <v>355</v>
      </c>
      <c r="G53" s="16">
        <v>0</v>
      </c>
      <c r="H53" s="17">
        <v>0</v>
      </c>
      <c r="I53" s="28" t="s">
        <v>413</v>
      </c>
      <c r="J53" s="29">
        <v>44777</v>
      </c>
      <c r="K53" s="11" t="s">
        <v>189</v>
      </c>
      <c r="L53" s="20" t="s">
        <v>361</v>
      </c>
    </row>
    <row r="54" spans="1:12" x14ac:dyDescent="0.25">
      <c r="A54" s="16">
        <v>53989</v>
      </c>
      <c r="B54" s="11">
        <v>6393681</v>
      </c>
      <c r="C54" s="11" t="s">
        <v>125</v>
      </c>
      <c r="D54" s="11" t="s">
        <v>126</v>
      </c>
      <c r="E54" s="13" t="s">
        <v>291</v>
      </c>
      <c r="F54" s="11" t="s">
        <v>127</v>
      </c>
      <c r="G54" s="16">
        <v>0</v>
      </c>
      <c r="H54" s="17">
        <v>-0.1</v>
      </c>
      <c r="I54" s="28" t="s">
        <v>338</v>
      </c>
      <c r="J54" s="29">
        <v>43948</v>
      </c>
      <c r="K54" s="11" t="s">
        <v>232</v>
      </c>
      <c r="L54" s="1"/>
    </row>
    <row r="55" spans="1:12" x14ac:dyDescent="0.25">
      <c r="A55" s="16">
        <v>36835</v>
      </c>
      <c r="B55" s="11">
        <v>5409973</v>
      </c>
      <c r="C55" s="11" t="s">
        <v>162</v>
      </c>
      <c r="D55" s="11" t="s">
        <v>163</v>
      </c>
      <c r="E55" s="13" t="s">
        <v>244</v>
      </c>
      <c r="F55" s="11" t="s">
        <v>164</v>
      </c>
      <c r="G55" s="16">
        <v>0</v>
      </c>
      <c r="H55" s="17">
        <v>0</v>
      </c>
      <c r="I55" s="28" t="s">
        <v>414</v>
      </c>
      <c r="J55" s="29">
        <v>44853</v>
      </c>
      <c r="K55" s="11" t="s">
        <v>250</v>
      </c>
      <c r="L55" s="1" t="s">
        <v>248</v>
      </c>
    </row>
    <row r="56" spans="1:12" ht="30" x14ac:dyDescent="0.25">
      <c r="A56" s="16">
        <v>38364</v>
      </c>
      <c r="B56" s="11">
        <v>9938364</v>
      </c>
      <c r="C56" s="11" t="s">
        <v>302</v>
      </c>
      <c r="D56" s="11" t="s">
        <v>303</v>
      </c>
      <c r="E56" s="11" t="s">
        <v>304</v>
      </c>
      <c r="F56" s="11" t="s">
        <v>39</v>
      </c>
      <c r="G56" s="18">
        <v>0</v>
      </c>
      <c r="H56" s="17">
        <v>-0.1</v>
      </c>
      <c r="I56" s="28" t="s">
        <v>415</v>
      </c>
      <c r="J56" s="29">
        <v>44866</v>
      </c>
      <c r="K56" s="11"/>
      <c r="L56" s="5" t="s">
        <v>305</v>
      </c>
    </row>
    <row r="57" spans="1:12" x14ac:dyDescent="0.25">
      <c r="A57" s="16">
        <v>39939</v>
      </c>
      <c r="B57" s="11">
        <v>9939939</v>
      </c>
      <c r="C57" s="11" t="s">
        <v>147</v>
      </c>
      <c r="D57" s="11" t="s">
        <v>148</v>
      </c>
      <c r="E57" s="11" t="s">
        <v>292</v>
      </c>
      <c r="F57" s="11" t="s">
        <v>39</v>
      </c>
      <c r="G57" s="16">
        <v>0</v>
      </c>
      <c r="H57" s="17">
        <v>0</v>
      </c>
      <c r="I57" s="28" t="s">
        <v>416</v>
      </c>
      <c r="J57" s="29">
        <v>44866</v>
      </c>
      <c r="K57" s="11" t="s">
        <v>187</v>
      </c>
      <c r="L57" s="1"/>
    </row>
    <row r="58" spans="1:12" x14ac:dyDescent="0.25">
      <c r="A58" s="16">
        <v>49629</v>
      </c>
      <c r="B58" s="11">
        <v>9949629</v>
      </c>
      <c r="C58" s="11" t="s">
        <v>102</v>
      </c>
      <c r="D58" s="11" t="s">
        <v>103</v>
      </c>
      <c r="E58" s="11" t="s">
        <v>292</v>
      </c>
      <c r="F58" s="11" t="s">
        <v>51</v>
      </c>
      <c r="G58" s="16">
        <v>0</v>
      </c>
      <c r="H58" s="17">
        <v>-0.1</v>
      </c>
      <c r="I58" s="28" t="s">
        <v>417</v>
      </c>
      <c r="J58" s="29">
        <v>44879</v>
      </c>
      <c r="K58" s="11" t="s">
        <v>223</v>
      </c>
      <c r="L58" s="1"/>
    </row>
    <row r="59" spans="1:12" x14ac:dyDescent="0.25">
      <c r="A59" s="16">
        <v>49631</v>
      </c>
      <c r="B59" s="11">
        <v>9949631</v>
      </c>
      <c r="C59" s="11" t="s">
        <v>102</v>
      </c>
      <c r="D59" s="11" t="s">
        <v>104</v>
      </c>
      <c r="E59" s="11" t="s">
        <v>292</v>
      </c>
      <c r="F59" s="11" t="s">
        <v>51</v>
      </c>
      <c r="G59" s="16">
        <v>0</v>
      </c>
      <c r="H59" s="17">
        <v>-0.1</v>
      </c>
      <c r="I59" s="28" t="s">
        <v>417</v>
      </c>
      <c r="J59" s="29">
        <v>44879</v>
      </c>
      <c r="K59" s="11" t="s">
        <v>223</v>
      </c>
      <c r="L59" s="1"/>
    </row>
    <row r="60" spans="1:12" x14ac:dyDescent="0.25">
      <c r="A60" s="16">
        <v>51750</v>
      </c>
      <c r="B60" s="11">
        <v>9951750</v>
      </c>
      <c r="C60" s="11" t="s">
        <v>114</v>
      </c>
      <c r="D60" s="11" t="s">
        <v>115</v>
      </c>
      <c r="E60" s="11" t="s">
        <v>292</v>
      </c>
      <c r="F60" s="11" t="s">
        <v>11</v>
      </c>
      <c r="G60" s="16">
        <v>0</v>
      </c>
      <c r="H60" s="17">
        <v>-0.1</v>
      </c>
      <c r="I60" s="28" t="s">
        <v>418</v>
      </c>
      <c r="J60" s="29">
        <v>44866</v>
      </c>
      <c r="K60" s="11" t="s">
        <v>228</v>
      </c>
      <c r="L60" s="1"/>
    </row>
    <row r="61" spans="1:12" x14ac:dyDescent="0.25">
      <c r="A61" s="16">
        <v>52033</v>
      </c>
      <c r="B61" s="11">
        <v>9952033</v>
      </c>
      <c r="C61" s="11" t="s">
        <v>114</v>
      </c>
      <c r="D61" s="11" t="s">
        <v>10</v>
      </c>
      <c r="E61" s="11" t="s">
        <v>292</v>
      </c>
      <c r="F61" s="11" t="s">
        <v>11</v>
      </c>
      <c r="G61" s="16">
        <v>0</v>
      </c>
      <c r="H61" s="17">
        <v>0</v>
      </c>
      <c r="I61" s="28" t="s">
        <v>419</v>
      </c>
      <c r="J61" s="29">
        <v>44866</v>
      </c>
      <c r="K61" s="11">
        <v>0</v>
      </c>
      <c r="L61" s="1"/>
    </row>
    <row r="62" spans="1:12" x14ac:dyDescent="0.25">
      <c r="A62" s="16">
        <v>54692</v>
      </c>
      <c r="B62" s="11">
        <v>9954692</v>
      </c>
      <c r="C62" s="11" t="s">
        <v>128</v>
      </c>
      <c r="D62" s="11" t="s">
        <v>129</v>
      </c>
      <c r="E62" s="11" t="s">
        <v>292</v>
      </c>
      <c r="F62" s="11" t="s">
        <v>130</v>
      </c>
      <c r="G62" s="16">
        <v>0</v>
      </c>
      <c r="H62" s="17">
        <v>-0.1</v>
      </c>
      <c r="I62" s="28" t="s">
        <v>420</v>
      </c>
      <c r="J62" s="29">
        <v>44866</v>
      </c>
      <c r="K62" s="11" t="s">
        <v>233</v>
      </c>
      <c r="L62" s="1"/>
    </row>
    <row r="63" spans="1:12" x14ac:dyDescent="0.25">
      <c r="A63" s="16">
        <v>55927</v>
      </c>
      <c r="B63" s="11"/>
      <c r="C63" s="11" t="s">
        <v>114</v>
      </c>
      <c r="D63" s="11" t="s">
        <v>58</v>
      </c>
      <c r="E63" s="11" t="s">
        <v>292</v>
      </c>
      <c r="F63" s="11" t="s">
        <v>356</v>
      </c>
      <c r="G63" s="16">
        <v>0</v>
      </c>
      <c r="H63" s="17">
        <v>0</v>
      </c>
      <c r="I63" s="28" t="s">
        <v>419</v>
      </c>
      <c r="J63" s="29">
        <v>44866</v>
      </c>
      <c r="K63" s="11" t="s">
        <v>187</v>
      </c>
      <c r="L63" s="20" t="s">
        <v>361</v>
      </c>
    </row>
    <row r="64" spans="1:12" x14ac:dyDescent="0.25">
      <c r="A64" s="16">
        <v>28114</v>
      </c>
      <c r="B64" s="11">
        <v>9928114</v>
      </c>
      <c r="C64" s="11" t="s">
        <v>49</v>
      </c>
      <c r="D64" s="11" t="s">
        <v>50</v>
      </c>
      <c r="E64" s="11" t="s">
        <v>293</v>
      </c>
      <c r="F64" s="11" t="s">
        <v>51</v>
      </c>
      <c r="G64" s="16">
        <v>0</v>
      </c>
      <c r="H64" s="17">
        <v>-0.1</v>
      </c>
      <c r="I64" s="28" t="s">
        <v>421</v>
      </c>
      <c r="J64" s="29">
        <v>44879</v>
      </c>
      <c r="K64" s="11" t="s">
        <v>202</v>
      </c>
      <c r="L64" s="1"/>
    </row>
    <row r="65" spans="1:12" x14ac:dyDescent="0.25">
      <c r="A65" s="16">
        <v>13518</v>
      </c>
      <c r="B65" s="11">
        <v>384876</v>
      </c>
      <c r="C65" s="11" t="s">
        <v>172</v>
      </c>
      <c r="D65" s="11" t="s">
        <v>173</v>
      </c>
      <c r="E65" s="13" t="s">
        <v>239</v>
      </c>
      <c r="F65" s="11" t="s">
        <v>174</v>
      </c>
      <c r="G65" s="16">
        <v>1</v>
      </c>
      <c r="H65" s="17">
        <v>0</v>
      </c>
      <c r="I65" s="28" t="s">
        <v>422</v>
      </c>
      <c r="J65" s="29">
        <v>44879</v>
      </c>
      <c r="K65" s="11" t="s">
        <v>250</v>
      </c>
      <c r="L65" s="1" t="s">
        <v>248</v>
      </c>
    </row>
    <row r="66" spans="1:12" x14ac:dyDescent="0.25">
      <c r="A66" s="16">
        <v>29093</v>
      </c>
      <c r="B66" s="11">
        <v>4827610</v>
      </c>
      <c r="C66" s="11" t="s">
        <v>59</v>
      </c>
      <c r="D66" s="11" t="s">
        <v>60</v>
      </c>
      <c r="E66" s="13" t="s">
        <v>294</v>
      </c>
      <c r="F66" s="11" t="s">
        <v>20</v>
      </c>
      <c r="G66" s="16">
        <v>0</v>
      </c>
      <c r="H66" s="17">
        <v>-0.1</v>
      </c>
      <c r="I66" s="28" t="s">
        <v>423</v>
      </c>
      <c r="J66" s="29">
        <v>44881</v>
      </c>
      <c r="K66" s="11" t="s">
        <v>205</v>
      </c>
      <c r="L66" s="1"/>
    </row>
    <row r="67" spans="1:12" x14ac:dyDescent="0.25">
      <c r="A67" s="16">
        <v>29095</v>
      </c>
      <c r="B67" s="11">
        <v>4827530</v>
      </c>
      <c r="C67" s="11" t="s">
        <v>59</v>
      </c>
      <c r="D67" s="11" t="s">
        <v>61</v>
      </c>
      <c r="E67" s="13" t="s">
        <v>294</v>
      </c>
      <c r="F67" s="11" t="s">
        <v>20</v>
      </c>
      <c r="G67" s="16">
        <v>0</v>
      </c>
      <c r="H67" s="17">
        <v>-0.1</v>
      </c>
      <c r="I67" s="28" t="s">
        <v>424</v>
      </c>
      <c r="J67" s="29">
        <v>44881</v>
      </c>
      <c r="K67" s="11" t="s">
        <v>206</v>
      </c>
      <c r="L67" s="1"/>
    </row>
    <row r="68" spans="1:12" x14ac:dyDescent="0.25">
      <c r="A68" s="16">
        <v>29096</v>
      </c>
      <c r="B68" s="11">
        <v>4827790</v>
      </c>
      <c r="C68" s="11" t="s">
        <v>59</v>
      </c>
      <c r="D68" s="11" t="s">
        <v>62</v>
      </c>
      <c r="E68" s="13" t="s">
        <v>294</v>
      </c>
      <c r="F68" s="11" t="s">
        <v>20</v>
      </c>
      <c r="G68" s="16">
        <v>0</v>
      </c>
      <c r="H68" s="17">
        <v>-0.1</v>
      </c>
      <c r="I68" s="28" t="s">
        <v>425</v>
      </c>
      <c r="J68" s="29">
        <v>44881</v>
      </c>
      <c r="K68" s="11" t="s">
        <v>207</v>
      </c>
      <c r="L68" s="1"/>
    </row>
    <row r="69" spans="1:12" x14ac:dyDescent="0.25">
      <c r="A69" s="16">
        <v>18761</v>
      </c>
      <c r="B69" s="11">
        <v>4164472</v>
      </c>
      <c r="C69" s="11" t="s">
        <v>165</v>
      </c>
      <c r="D69" s="11" t="s">
        <v>166</v>
      </c>
      <c r="E69" s="13" t="s">
        <v>240</v>
      </c>
      <c r="F69" s="11" t="s">
        <v>33</v>
      </c>
      <c r="G69" s="16">
        <v>0</v>
      </c>
      <c r="H69" s="17">
        <v>0</v>
      </c>
      <c r="I69" s="28" t="s">
        <v>426</v>
      </c>
      <c r="J69" s="29">
        <v>44866</v>
      </c>
      <c r="K69" s="11" t="s">
        <v>250</v>
      </c>
      <c r="L69" s="1" t="s">
        <v>248</v>
      </c>
    </row>
    <row r="70" spans="1:12" x14ac:dyDescent="0.25">
      <c r="A70" s="16">
        <v>18762</v>
      </c>
      <c r="B70" s="11">
        <v>4164551</v>
      </c>
      <c r="C70" s="11" t="s">
        <v>165</v>
      </c>
      <c r="D70" s="11" t="s">
        <v>167</v>
      </c>
      <c r="E70" s="13" t="s">
        <v>240</v>
      </c>
      <c r="F70" s="11" t="s">
        <v>33</v>
      </c>
      <c r="G70" s="16">
        <v>0</v>
      </c>
      <c r="H70" s="17">
        <v>0</v>
      </c>
      <c r="I70" s="28" t="s">
        <v>427</v>
      </c>
      <c r="J70" s="29">
        <v>44866</v>
      </c>
      <c r="K70" s="11" t="s">
        <v>250</v>
      </c>
      <c r="L70" s="1" t="s">
        <v>248</v>
      </c>
    </row>
    <row r="71" spans="1:12" x14ac:dyDescent="0.25">
      <c r="A71" s="16">
        <v>21204</v>
      </c>
      <c r="B71" s="11">
        <v>4164632</v>
      </c>
      <c r="C71" s="11" t="s">
        <v>165</v>
      </c>
      <c r="D71" s="11" t="s">
        <v>183</v>
      </c>
      <c r="E71" s="13" t="s">
        <v>240</v>
      </c>
      <c r="F71" s="11" t="s">
        <v>33</v>
      </c>
      <c r="G71" s="16">
        <v>0</v>
      </c>
      <c r="H71" s="17">
        <v>0</v>
      </c>
      <c r="I71" s="28" t="s">
        <v>428</v>
      </c>
      <c r="J71" s="29">
        <v>44866</v>
      </c>
      <c r="K71" s="11" t="s">
        <v>250</v>
      </c>
      <c r="L71" s="1" t="s">
        <v>248</v>
      </c>
    </row>
    <row r="72" spans="1:12" x14ac:dyDescent="0.25">
      <c r="A72" s="16">
        <v>41616</v>
      </c>
      <c r="B72" s="11">
        <v>5729712</v>
      </c>
      <c r="C72" s="11" t="s">
        <v>180</v>
      </c>
      <c r="D72" s="11" t="s">
        <v>182</v>
      </c>
      <c r="E72" s="13" t="s">
        <v>240</v>
      </c>
      <c r="F72" s="11" t="s">
        <v>33</v>
      </c>
      <c r="G72" s="16">
        <v>0</v>
      </c>
      <c r="H72" s="17">
        <v>0</v>
      </c>
      <c r="I72" s="28" t="s">
        <v>429</v>
      </c>
      <c r="J72" s="29">
        <v>44866</v>
      </c>
      <c r="K72" s="11" t="s">
        <v>250</v>
      </c>
      <c r="L72" s="1" t="s">
        <v>248</v>
      </c>
    </row>
    <row r="73" spans="1:12" x14ac:dyDescent="0.25">
      <c r="A73" s="16">
        <v>41618</v>
      </c>
      <c r="B73" s="11">
        <v>5729682</v>
      </c>
      <c r="C73" s="11" t="s">
        <v>180</v>
      </c>
      <c r="D73" s="11" t="s">
        <v>181</v>
      </c>
      <c r="E73" s="13" t="s">
        <v>240</v>
      </c>
      <c r="F73" s="11" t="s">
        <v>33</v>
      </c>
      <c r="G73" s="16">
        <v>0</v>
      </c>
      <c r="H73" s="17">
        <v>0</v>
      </c>
      <c r="I73" s="28" t="s">
        <v>430</v>
      </c>
      <c r="J73" s="29">
        <v>44866</v>
      </c>
      <c r="K73" s="11" t="s">
        <v>250</v>
      </c>
      <c r="L73" s="1" t="s">
        <v>248</v>
      </c>
    </row>
    <row r="74" spans="1:12" x14ac:dyDescent="0.25">
      <c r="A74" s="16">
        <v>49913</v>
      </c>
      <c r="B74" s="11">
        <v>5993680</v>
      </c>
      <c r="C74" s="11" t="s">
        <v>105</v>
      </c>
      <c r="D74" s="11" t="s">
        <v>106</v>
      </c>
      <c r="E74" s="11" t="s">
        <v>296</v>
      </c>
      <c r="F74" s="11" t="s">
        <v>20</v>
      </c>
      <c r="G74" s="16">
        <v>0</v>
      </c>
      <c r="H74" s="17">
        <v>0</v>
      </c>
      <c r="I74" s="28" t="s">
        <v>431</v>
      </c>
      <c r="J74" s="29">
        <v>44881</v>
      </c>
      <c r="K74" s="11" t="s">
        <v>224</v>
      </c>
      <c r="L74" s="1"/>
    </row>
    <row r="75" spans="1:12" x14ac:dyDescent="0.25">
      <c r="A75" s="16">
        <v>24823</v>
      </c>
      <c r="B75" s="11">
        <v>4503461</v>
      </c>
      <c r="C75" s="11" t="s">
        <v>40</v>
      </c>
      <c r="D75" s="11" t="s">
        <v>41</v>
      </c>
      <c r="E75" s="11" t="s">
        <v>297</v>
      </c>
      <c r="F75" s="11" t="s">
        <v>42</v>
      </c>
      <c r="G75" s="16">
        <v>0</v>
      </c>
      <c r="H75" s="17">
        <v>-0.1</v>
      </c>
      <c r="I75" s="28" t="s">
        <v>432</v>
      </c>
      <c r="J75" s="29">
        <v>44865</v>
      </c>
      <c r="K75" s="11" t="s">
        <v>199</v>
      </c>
      <c r="L75" s="1"/>
    </row>
    <row r="76" spans="1:12" x14ac:dyDescent="0.25">
      <c r="A76" s="16">
        <v>14337</v>
      </c>
      <c r="B76" s="11">
        <v>3791240</v>
      </c>
      <c r="C76" s="11" t="s">
        <v>26</v>
      </c>
      <c r="D76" s="11" t="s">
        <v>27</v>
      </c>
      <c r="E76" s="11" t="s">
        <v>298</v>
      </c>
      <c r="F76" s="11" t="s">
        <v>20</v>
      </c>
      <c r="G76" s="16">
        <v>0</v>
      </c>
      <c r="H76" s="17">
        <v>0</v>
      </c>
      <c r="I76" s="28" t="s">
        <v>433</v>
      </c>
      <c r="J76" s="29">
        <v>44881</v>
      </c>
      <c r="K76" s="11" t="s">
        <v>193</v>
      </c>
      <c r="L76" s="1"/>
    </row>
    <row r="77" spans="1:12" x14ac:dyDescent="0.25">
      <c r="A77" s="16">
        <v>14338</v>
      </c>
      <c r="B77" s="11">
        <v>3791320</v>
      </c>
      <c r="C77" s="11" t="s">
        <v>26</v>
      </c>
      <c r="D77" s="11" t="s">
        <v>28</v>
      </c>
      <c r="E77" s="11" t="s">
        <v>298</v>
      </c>
      <c r="F77" s="11" t="s">
        <v>20</v>
      </c>
      <c r="G77" s="16">
        <v>0</v>
      </c>
      <c r="H77" s="17">
        <v>0</v>
      </c>
      <c r="I77" s="28" t="s">
        <v>434</v>
      </c>
      <c r="J77" s="29">
        <v>44881</v>
      </c>
      <c r="K77" s="11" t="s">
        <v>194</v>
      </c>
      <c r="L77" s="1"/>
    </row>
    <row r="78" spans="1:12" x14ac:dyDescent="0.25">
      <c r="A78" s="16">
        <v>13410</v>
      </c>
      <c r="B78" s="11">
        <v>3642401</v>
      </c>
      <c r="C78" s="11" t="s">
        <v>24</v>
      </c>
      <c r="D78" s="11" t="s">
        <v>25</v>
      </c>
      <c r="E78" s="11" t="s">
        <v>299</v>
      </c>
      <c r="F78" s="11" t="s">
        <v>23</v>
      </c>
      <c r="G78" s="16">
        <v>0</v>
      </c>
      <c r="H78" s="17">
        <v>-0.1</v>
      </c>
      <c r="I78" s="28" t="s">
        <v>435</v>
      </c>
      <c r="J78" s="29">
        <v>44846</v>
      </c>
      <c r="K78" s="11" t="s">
        <v>192</v>
      </c>
      <c r="L78" s="1"/>
    </row>
    <row r="79" spans="1:12" x14ac:dyDescent="0.25">
      <c r="A79" s="16">
        <v>19595</v>
      </c>
      <c r="B79" s="11">
        <v>4238141</v>
      </c>
      <c r="C79" s="11" t="s">
        <v>34</v>
      </c>
      <c r="D79" s="11" t="s">
        <v>25</v>
      </c>
      <c r="E79" s="11" t="s">
        <v>299</v>
      </c>
      <c r="F79" s="11" t="s">
        <v>23</v>
      </c>
      <c r="G79" s="16">
        <v>0</v>
      </c>
      <c r="H79" s="17">
        <v>-0.1</v>
      </c>
      <c r="I79" s="28" t="s">
        <v>435</v>
      </c>
      <c r="J79" s="29">
        <v>44846</v>
      </c>
      <c r="K79" s="11" t="s">
        <v>192</v>
      </c>
      <c r="L79" s="1"/>
    </row>
    <row r="80" spans="1:12" x14ac:dyDescent="0.25">
      <c r="A80" s="16">
        <v>55319</v>
      </c>
      <c r="B80" s="11">
        <v>639184</v>
      </c>
      <c r="C80" s="11" t="s">
        <v>131</v>
      </c>
      <c r="D80" s="11" t="s">
        <v>132</v>
      </c>
      <c r="E80" s="11" t="s">
        <v>300</v>
      </c>
      <c r="F80" s="11" t="s">
        <v>133</v>
      </c>
      <c r="G80" s="16">
        <v>0</v>
      </c>
      <c r="H80" s="17">
        <v>-0.1</v>
      </c>
      <c r="I80" s="28" t="s">
        <v>436</v>
      </c>
      <c r="J80" s="29">
        <v>44882</v>
      </c>
      <c r="K80" s="11" t="s">
        <v>234</v>
      </c>
      <c r="L80" s="1"/>
    </row>
    <row r="81" spans="1:12" ht="18.75" x14ac:dyDescent="0.25">
      <c r="A81" s="44" t="s">
        <v>324</v>
      </c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6"/>
    </row>
    <row r="82" spans="1:12" x14ac:dyDescent="0.25">
      <c r="A82" s="33">
        <v>33156</v>
      </c>
      <c r="B82" s="32">
        <v>9933156</v>
      </c>
      <c r="C82" s="32" t="s">
        <v>65</v>
      </c>
      <c r="D82" s="32" t="s">
        <v>66</v>
      </c>
      <c r="E82" s="32" t="s">
        <v>261</v>
      </c>
      <c r="F82" s="32" t="s">
        <v>39</v>
      </c>
      <c r="G82" s="33">
        <v>0</v>
      </c>
      <c r="H82" s="34">
        <v>-0.1</v>
      </c>
      <c r="I82" s="34"/>
      <c r="J82" s="34"/>
      <c r="K82" s="32" t="s">
        <v>209</v>
      </c>
      <c r="L82" s="41" t="s">
        <v>319</v>
      </c>
    </row>
    <row r="83" spans="1:12" x14ac:dyDescent="0.25">
      <c r="A83" s="33">
        <v>33159</v>
      </c>
      <c r="B83" s="32">
        <v>9933159</v>
      </c>
      <c r="C83" s="32" t="s">
        <v>65</v>
      </c>
      <c r="D83" s="32" t="s">
        <v>149</v>
      </c>
      <c r="E83" s="32" t="s">
        <v>261</v>
      </c>
      <c r="F83" s="32" t="s">
        <v>39</v>
      </c>
      <c r="G83" s="33">
        <v>0</v>
      </c>
      <c r="H83" s="34">
        <v>-0.1</v>
      </c>
      <c r="I83" s="34"/>
      <c r="J83" s="34"/>
      <c r="K83" s="32" t="s">
        <v>209</v>
      </c>
      <c r="L83" s="42"/>
    </row>
    <row r="84" spans="1:12" x14ac:dyDescent="0.25">
      <c r="A84" s="33">
        <v>36466</v>
      </c>
      <c r="B84" s="32">
        <v>9936466</v>
      </c>
      <c r="C84" s="32" t="s">
        <v>65</v>
      </c>
      <c r="D84" s="32" t="s">
        <v>156</v>
      </c>
      <c r="E84" s="32" t="s">
        <v>261</v>
      </c>
      <c r="F84" s="32" t="s">
        <v>39</v>
      </c>
      <c r="G84" s="33">
        <v>0</v>
      </c>
      <c r="H84" s="34">
        <v>-0.1</v>
      </c>
      <c r="I84" s="34"/>
      <c r="J84" s="34"/>
      <c r="K84" s="32" t="s">
        <v>209</v>
      </c>
      <c r="L84" s="43"/>
    </row>
    <row r="85" spans="1:12" s="21" customFormat="1" ht="30" x14ac:dyDescent="0.25">
      <c r="A85" s="33">
        <v>47513</v>
      </c>
      <c r="B85" s="32">
        <v>6140131</v>
      </c>
      <c r="C85" s="32" t="s">
        <v>92</v>
      </c>
      <c r="D85" s="32" t="s">
        <v>93</v>
      </c>
      <c r="E85" s="32" t="s">
        <v>261</v>
      </c>
      <c r="F85" s="32" t="s">
        <v>94</v>
      </c>
      <c r="G85" s="33">
        <v>1</v>
      </c>
      <c r="H85" s="34">
        <v>0</v>
      </c>
      <c r="I85" s="34"/>
      <c r="J85" s="34"/>
      <c r="K85" s="32" t="s">
        <v>219</v>
      </c>
      <c r="L85" s="38" t="s">
        <v>323</v>
      </c>
    </row>
    <row r="86" spans="1:12" ht="45" x14ac:dyDescent="0.25">
      <c r="A86" s="33">
        <v>31488</v>
      </c>
      <c r="B86" s="32">
        <v>503960</v>
      </c>
      <c r="C86" s="37" t="s">
        <v>157</v>
      </c>
      <c r="D86" s="32" t="s">
        <v>158</v>
      </c>
      <c r="E86" s="32" t="s">
        <v>278</v>
      </c>
      <c r="F86" s="32" t="s">
        <v>8</v>
      </c>
      <c r="G86" s="33">
        <v>0</v>
      </c>
      <c r="H86" s="34">
        <v>0</v>
      </c>
      <c r="I86" s="34"/>
      <c r="J86" s="34"/>
      <c r="K86" s="32"/>
      <c r="L86" s="38" t="s">
        <v>301</v>
      </c>
    </row>
    <row r="87" spans="1:12" ht="60" x14ac:dyDescent="0.25">
      <c r="A87" s="33">
        <v>39239</v>
      </c>
      <c r="B87" s="32">
        <v>9939239</v>
      </c>
      <c r="C87" s="32" t="s">
        <v>76</v>
      </c>
      <c r="D87" s="32" t="s">
        <v>77</v>
      </c>
      <c r="E87" s="32" t="s">
        <v>246</v>
      </c>
      <c r="F87" s="32" t="s">
        <v>57</v>
      </c>
      <c r="G87" s="33">
        <v>0</v>
      </c>
      <c r="H87" s="34">
        <v>0</v>
      </c>
      <c r="I87" s="34"/>
      <c r="J87" s="34"/>
      <c r="K87" s="32" t="s">
        <v>214</v>
      </c>
      <c r="L87" s="38" t="s">
        <v>306</v>
      </c>
    </row>
    <row r="88" spans="1:12" ht="45" x14ac:dyDescent="0.25">
      <c r="A88" s="33">
        <v>28195</v>
      </c>
      <c r="B88" s="32">
        <v>9928195</v>
      </c>
      <c r="C88" s="37" t="s">
        <v>52</v>
      </c>
      <c r="D88" s="32" t="s">
        <v>53</v>
      </c>
      <c r="E88" s="32" t="s">
        <v>243</v>
      </c>
      <c r="F88" s="32" t="s">
        <v>54</v>
      </c>
      <c r="G88" s="33">
        <v>1</v>
      </c>
      <c r="H88" s="34">
        <v>0</v>
      </c>
      <c r="I88" s="34"/>
      <c r="J88" s="34"/>
      <c r="K88" s="32" t="s">
        <v>203</v>
      </c>
      <c r="L88" s="38" t="s">
        <v>301</v>
      </c>
    </row>
    <row r="89" spans="1:12" x14ac:dyDescent="0.25">
      <c r="A89" s="33">
        <v>35822</v>
      </c>
      <c r="B89" s="32">
        <v>9935822</v>
      </c>
      <c r="C89" s="32" t="s">
        <v>69</v>
      </c>
      <c r="D89" s="32" t="s">
        <v>70</v>
      </c>
      <c r="E89" s="32" t="s">
        <v>267</v>
      </c>
      <c r="F89" s="32" t="s">
        <v>23</v>
      </c>
      <c r="G89" s="33">
        <v>0</v>
      </c>
      <c r="H89" s="34">
        <v>0</v>
      </c>
      <c r="I89" s="35"/>
      <c r="J89" s="36"/>
      <c r="K89" s="32" t="s">
        <v>211</v>
      </c>
      <c r="L89" s="37" t="s">
        <v>363</v>
      </c>
    </row>
    <row r="90" spans="1:12" x14ac:dyDescent="0.25">
      <c r="A90" s="33">
        <v>51641</v>
      </c>
      <c r="B90" s="32">
        <v>5302680</v>
      </c>
      <c r="C90" s="32" t="s">
        <v>112</v>
      </c>
      <c r="D90" s="32" t="s">
        <v>113</v>
      </c>
      <c r="E90" s="32" t="s">
        <v>284</v>
      </c>
      <c r="F90" s="32" t="s">
        <v>20</v>
      </c>
      <c r="G90" s="33">
        <v>0</v>
      </c>
      <c r="H90" s="34">
        <v>0</v>
      </c>
      <c r="I90" s="35"/>
      <c r="J90" s="36"/>
      <c r="K90" s="32" t="s">
        <v>227</v>
      </c>
      <c r="L90" s="37" t="s">
        <v>363</v>
      </c>
    </row>
    <row r="91" spans="1:12" x14ac:dyDescent="0.25">
      <c r="A91" s="33">
        <v>52000</v>
      </c>
      <c r="B91" s="32">
        <v>9952000</v>
      </c>
      <c r="C91" s="32" t="s">
        <v>116</v>
      </c>
      <c r="D91" s="32" t="s">
        <v>117</v>
      </c>
      <c r="E91" s="32" t="s">
        <v>286</v>
      </c>
      <c r="F91" s="32" t="s">
        <v>118</v>
      </c>
      <c r="G91" s="33">
        <v>0</v>
      </c>
      <c r="H91" s="34">
        <v>0</v>
      </c>
      <c r="I91" s="35"/>
      <c r="J91" s="36"/>
      <c r="K91" s="32" t="s">
        <v>229</v>
      </c>
      <c r="L91" s="37" t="s">
        <v>363</v>
      </c>
    </row>
    <row r="92" spans="1:12" x14ac:dyDescent="0.25">
      <c r="A92" s="33">
        <v>11412</v>
      </c>
      <c r="B92" s="32">
        <v>3181561</v>
      </c>
      <c r="C92" s="32" t="s">
        <v>12</v>
      </c>
      <c r="D92" s="32" t="s">
        <v>13</v>
      </c>
      <c r="E92" s="32" t="s">
        <v>295</v>
      </c>
      <c r="F92" s="32" t="s">
        <v>14</v>
      </c>
      <c r="G92" s="33">
        <v>0</v>
      </c>
      <c r="H92" s="34">
        <v>0</v>
      </c>
      <c r="I92" s="35"/>
      <c r="J92" s="36"/>
      <c r="K92" s="32" t="s">
        <v>188</v>
      </c>
      <c r="L92" s="37" t="s">
        <v>363</v>
      </c>
    </row>
    <row r="93" spans="1:12" x14ac:dyDescent="0.25">
      <c r="A93" s="33">
        <v>25887</v>
      </c>
      <c r="B93" s="32">
        <v>4091451</v>
      </c>
      <c r="C93" s="32" t="s">
        <v>46</v>
      </c>
      <c r="D93" s="32" t="s">
        <v>47</v>
      </c>
      <c r="E93" s="32" t="s">
        <v>257</v>
      </c>
      <c r="F93" s="32" t="s">
        <v>48</v>
      </c>
      <c r="G93" s="33">
        <v>0</v>
      </c>
      <c r="H93" s="34">
        <v>0</v>
      </c>
      <c r="I93" s="35"/>
      <c r="J93" s="36"/>
      <c r="K93" s="32" t="s">
        <v>201</v>
      </c>
      <c r="L93" s="37" t="s">
        <v>363</v>
      </c>
    </row>
    <row r="94" spans="1:12" x14ac:dyDescent="0.25">
      <c r="A94" s="33">
        <v>42015</v>
      </c>
      <c r="B94" s="32">
        <v>5756841</v>
      </c>
      <c r="C94" s="32" t="s">
        <v>83</v>
      </c>
      <c r="D94" s="32" t="s">
        <v>84</v>
      </c>
      <c r="E94" s="32" t="s">
        <v>274</v>
      </c>
      <c r="F94" s="32" t="s">
        <v>85</v>
      </c>
      <c r="G94" s="33">
        <v>0</v>
      </c>
      <c r="H94" s="34">
        <v>0</v>
      </c>
      <c r="I94" s="35"/>
      <c r="J94" s="36"/>
      <c r="K94" s="32" t="s">
        <v>217</v>
      </c>
      <c r="L94" s="37" t="s">
        <v>363</v>
      </c>
    </row>
    <row r="95" spans="1:12" x14ac:dyDescent="0.25">
      <c r="A95" s="33">
        <v>42016</v>
      </c>
      <c r="B95" s="32">
        <v>5756842</v>
      </c>
      <c r="C95" s="32" t="s">
        <v>83</v>
      </c>
      <c r="D95" s="32" t="s">
        <v>86</v>
      </c>
      <c r="E95" s="32" t="s">
        <v>274</v>
      </c>
      <c r="F95" s="32" t="s">
        <v>87</v>
      </c>
      <c r="G95" s="33">
        <v>0</v>
      </c>
      <c r="H95" s="34">
        <v>0</v>
      </c>
      <c r="I95" s="35"/>
      <c r="J95" s="36"/>
      <c r="K95" s="32" t="s">
        <v>217</v>
      </c>
      <c r="L95" s="37" t="s">
        <v>363</v>
      </c>
    </row>
    <row r="96" spans="1:12" x14ac:dyDescent="0.25">
      <c r="A96" s="33">
        <v>11477</v>
      </c>
      <c r="B96" s="32">
        <v>3277194</v>
      </c>
      <c r="C96" s="32" t="s">
        <v>15</v>
      </c>
      <c r="D96" s="32" t="s">
        <v>16</v>
      </c>
      <c r="E96" s="32" t="s">
        <v>290</v>
      </c>
      <c r="F96" s="32" t="s">
        <v>17</v>
      </c>
      <c r="G96" s="33">
        <v>0</v>
      </c>
      <c r="H96" s="34">
        <v>0</v>
      </c>
      <c r="I96" s="35"/>
      <c r="J96" s="36"/>
      <c r="K96" s="32" t="s">
        <v>189</v>
      </c>
      <c r="L96" s="37" t="s">
        <v>363</v>
      </c>
    </row>
    <row r="97" spans="1:12" x14ac:dyDescent="0.25">
      <c r="A97" s="33">
        <v>9258</v>
      </c>
      <c r="B97" s="32">
        <v>9909258</v>
      </c>
      <c r="C97" s="32" t="s">
        <v>9</v>
      </c>
      <c r="D97" s="32" t="s">
        <v>10</v>
      </c>
      <c r="E97" s="32" t="s">
        <v>292</v>
      </c>
      <c r="F97" s="32" t="s">
        <v>11</v>
      </c>
      <c r="G97" s="33">
        <v>0</v>
      </c>
      <c r="H97" s="34">
        <v>0</v>
      </c>
      <c r="I97" s="35"/>
      <c r="J97" s="36"/>
      <c r="K97" s="32" t="s">
        <v>187</v>
      </c>
      <c r="L97" s="37" t="s">
        <v>363</v>
      </c>
    </row>
    <row r="98" spans="1:12" x14ac:dyDescent="0.25">
      <c r="A98" s="33">
        <v>28676</v>
      </c>
      <c r="B98" s="32">
        <v>9928676</v>
      </c>
      <c r="C98" s="32" t="s">
        <v>9</v>
      </c>
      <c r="D98" s="32" t="s">
        <v>58</v>
      </c>
      <c r="E98" s="32" t="s">
        <v>292</v>
      </c>
      <c r="F98" s="32" t="s">
        <v>11</v>
      </c>
      <c r="G98" s="33">
        <v>0</v>
      </c>
      <c r="H98" s="34">
        <v>0</v>
      </c>
      <c r="I98" s="35"/>
      <c r="J98" s="36"/>
      <c r="K98" s="32" t="s">
        <v>187</v>
      </c>
      <c r="L98" s="37" t="s">
        <v>363</v>
      </c>
    </row>
    <row r="99" spans="1:12" x14ac:dyDescent="0.25">
      <c r="A99" s="33">
        <v>44854</v>
      </c>
      <c r="B99" s="32">
        <v>9944854</v>
      </c>
      <c r="C99" s="32" t="s">
        <v>9</v>
      </c>
      <c r="D99" s="32" t="s">
        <v>88</v>
      </c>
      <c r="E99" s="32" t="s">
        <v>292</v>
      </c>
      <c r="F99" s="32" t="s">
        <v>11</v>
      </c>
      <c r="G99" s="33">
        <v>0</v>
      </c>
      <c r="H99" s="34">
        <v>0</v>
      </c>
      <c r="I99" s="35"/>
      <c r="J99" s="36"/>
      <c r="K99" s="32" t="s">
        <v>187</v>
      </c>
      <c r="L99" s="37" t="s">
        <v>363</v>
      </c>
    </row>
    <row r="100" spans="1:12" x14ac:dyDescent="0.25">
      <c r="A100" s="33">
        <v>53600</v>
      </c>
      <c r="B100" s="32">
        <v>9953600</v>
      </c>
      <c r="C100" s="32" t="s">
        <v>122</v>
      </c>
      <c r="D100" s="32" t="s">
        <v>123</v>
      </c>
      <c r="E100" s="32" t="s">
        <v>289</v>
      </c>
      <c r="F100" s="32" t="s">
        <v>124</v>
      </c>
      <c r="G100" s="33">
        <v>0</v>
      </c>
      <c r="H100" s="34">
        <v>0</v>
      </c>
      <c r="I100" s="35"/>
      <c r="J100" s="36"/>
      <c r="K100" s="32" t="s">
        <v>231</v>
      </c>
      <c r="L100" s="37" t="s">
        <v>364</v>
      </c>
    </row>
  </sheetData>
  <autoFilter ref="A1:L68" xr:uid="{00000000-0009-0000-0000-000000000000}"/>
  <sortState xmlns:xlrd2="http://schemas.microsoft.com/office/spreadsheetml/2017/richdata2" ref="A2:M80">
    <sortCondition ref="E2:E80"/>
    <sortCondition ref="A2:A80"/>
  </sortState>
  <mergeCells count="2">
    <mergeCell ref="L82:L84"/>
    <mergeCell ref="A81:L81"/>
  </mergeCells>
  <pageMargins left="0.51181102362204722" right="0.51181102362204722" top="0.55118110236220474" bottom="0.35433070866141736" header="0.31496062992125984" footer="0.31496062992125984"/>
  <pageSetup paperSize="9" scale="63" fitToHeight="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topLeftCell="A33" workbookViewId="0">
      <selection activeCell="F56" sqref="F56"/>
    </sheetView>
  </sheetViews>
  <sheetFormatPr baseColWidth="10" defaultRowHeight="15" x14ac:dyDescent="0.25"/>
  <sheetData>
    <row r="1" spans="1:1" x14ac:dyDescent="0.25">
      <c r="A1" s="2" t="s">
        <v>256</v>
      </c>
    </row>
    <row r="2" spans="1:1" x14ac:dyDescent="0.25">
      <c r="A2" s="11" t="s">
        <v>257</v>
      </c>
    </row>
    <row r="3" spans="1:1" x14ac:dyDescent="0.25">
      <c r="A3" s="11" t="s">
        <v>258</v>
      </c>
    </row>
    <row r="4" spans="1:1" x14ac:dyDescent="0.25">
      <c r="A4" s="11" t="s">
        <v>259</v>
      </c>
    </row>
    <row r="5" spans="1:1" x14ac:dyDescent="0.25">
      <c r="A5" s="11" t="s">
        <v>260</v>
      </c>
    </row>
    <row r="6" spans="1:1" x14ac:dyDescent="0.25">
      <c r="A6" s="11" t="s">
        <v>261</v>
      </c>
    </row>
    <row r="7" spans="1:1" x14ac:dyDescent="0.25">
      <c r="A7" s="11" t="s">
        <v>262</v>
      </c>
    </row>
    <row r="8" spans="1:1" x14ac:dyDescent="0.25">
      <c r="A8" s="11" t="s">
        <v>263</v>
      </c>
    </row>
    <row r="9" spans="1:1" x14ac:dyDescent="0.25">
      <c r="A9" s="15" t="s">
        <v>242</v>
      </c>
    </row>
    <row r="10" spans="1:1" x14ac:dyDescent="0.25">
      <c r="A10" s="12" t="s">
        <v>264</v>
      </c>
    </row>
    <row r="11" spans="1:1" x14ac:dyDescent="0.25">
      <c r="A11" s="12" t="s">
        <v>265</v>
      </c>
    </row>
    <row r="12" spans="1:1" x14ac:dyDescent="0.25">
      <c r="A12" s="11" t="s">
        <v>266</v>
      </c>
    </row>
    <row r="13" spans="1:1" x14ac:dyDescent="0.25">
      <c r="A13" s="11" t="s">
        <v>267</v>
      </c>
    </row>
    <row r="14" spans="1:1" x14ac:dyDescent="0.25">
      <c r="A14" s="11" t="s">
        <v>268</v>
      </c>
    </row>
    <row r="15" spans="1:1" x14ac:dyDescent="0.25">
      <c r="A15" s="11" t="s">
        <v>269</v>
      </c>
    </row>
    <row r="16" spans="1:1" x14ac:dyDescent="0.25">
      <c r="A16" s="11" t="s">
        <v>270</v>
      </c>
    </row>
    <row r="17" spans="1:1" x14ac:dyDescent="0.25">
      <c r="A17" s="11" t="s">
        <v>271</v>
      </c>
    </row>
    <row r="18" spans="1:1" x14ac:dyDescent="0.25">
      <c r="A18" s="11" t="s">
        <v>272</v>
      </c>
    </row>
    <row r="19" spans="1:1" x14ac:dyDescent="0.25">
      <c r="A19" s="11" t="s">
        <v>273</v>
      </c>
    </row>
    <row r="20" spans="1:1" x14ac:dyDescent="0.25">
      <c r="A20" s="11" t="s">
        <v>274</v>
      </c>
    </row>
    <row r="21" spans="1:1" x14ac:dyDescent="0.25">
      <c r="A21" s="11" t="s">
        <v>275</v>
      </c>
    </row>
    <row r="22" spans="1:1" x14ac:dyDescent="0.25">
      <c r="A22" s="11" t="s">
        <v>276</v>
      </c>
    </row>
    <row r="23" spans="1:1" x14ac:dyDescent="0.25">
      <c r="A23" s="11" t="s">
        <v>277</v>
      </c>
    </row>
    <row r="24" spans="1:1" x14ac:dyDescent="0.25">
      <c r="A24" s="14" t="s">
        <v>278</v>
      </c>
    </row>
    <row r="25" spans="1:1" x14ac:dyDescent="0.25">
      <c r="A25" s="11" t="s">
        <v>279</v>
      </c>
    </row>
    <row r="26" spans="1:1" x14ac:dyDescent="0.25">
      <c r="A26" s="12" t="s">
        <v>246</v>
      </c>
    </row>
    <row r="27" spans="1:1" x14ac:dyDescent="0.25">
      <c r="A27" s="11" t="s">
        <v>280</v>
      </c>
    </row>
    <row r="28" spans="1:1" x14ac:dyDescent="0.25">
      <c r="A28" s="11" t="s">
        <v>281</v>
      </c>
    </row>
    <row r="29" spans="1:1" x14ac:dyDescent="0.25">
      <c r="A29" s="14" t="s">
        <v>243</v>
      </c>
    </row>
    <row r="30" spans="1:1" x14ac:dyDescent="0.25">
      <c r="A30" s="11" t="s">
        <v>282</v>
      </c>
    </row>
    <row r="31" spans="1:1" x14ac:dyDescent="0.25">
      <c r="A31" s="11" t="s">
        <v>283</v>
      </c>
    </row>
    <row r="32" spans="1:1" x14ac:dyDescent="0.25">
      <c r="A32" s="11" t="s">
        <v>284</v>
      </c>
    </row>
    <row r="33" spans="1:1" x14ac:dyDescent="0.25">
      <c r="A33" s="11" t="s">
        <v>285</v>
      </c>
    </row>
    <row r="34" spans="1:1" x14ac:dyDescent="0.25">
      <c r="A34" s="15" t="s">
        <v>238</v>
      </c>
    </row>
    <row r="35" spans="1:1" x14ac:dyDescent="0.25">
      <c r="A35" s="15" t="s">
        <v>241</v>
      </c>
    </row>
    <row r="36" spans="1:1" x14ac:dyDescent="0.25">
      <c r="A36" s="15" t="s">
        <v>245</v>
      </c>
    </row>
    <row r="37" spans="1:1" x14ac:dyDescent="0.25">
      <c r="A37" s="11" t="s">
        <v>286</v>
      </c>
    </row>
    <row r="38" spans="1:1" x14ac:dyDescent="0.25">
      <c r="A38" s="11" t="s">
        <v>287</v>
      </c>
    </row>
    <row r="39" spans="1:1" x14ac:dyDescent="0.25">
      <c r="A39" s="11" t="s">
        <v>288</v>
      </c>
    </row>
    <row r="40" spans="1:1" x14ac:dyDescent="0.25">
      <c r="A40" s="11" t="s">
        <v>289</v>
      </c>
    </row>
    <row r="41" spans="1:1" x14ac:dyDescent="0.25">
      <c r="A41" s="11" t="s">
        <v>290</v>
      </c>
    </row>
    <row r="42" spans="1:1" x14ac:dyDescent="0.25">
      <c r="A42" s="11" t="s">
        <v>291</v>
      </c>
    </row>
    <row r="43" spans="1:1" x14ac:dyDescent="0.25">
      <c r="A43" s="15" t="s">
        <v>244</v>
      </c>
    </row>
    <row r="44" spans="1:1" x14ac:dyDescent="0.25">
      <c r="A44" s="11" t="s">
        <v>292</v>
      </c>
    </row>
    <row r="45" spans="1:1" x14ac:dyDescent="0.25">
      <c r="A45" s="11" t="s">
        <v>293</v>
      </c>
    </row>
    <row r="46" spans="1:1" x14ac:dyDescent="0.25">
      <c r="A46" s="15" t="s">
        <v>239</v>
      </c>
    </row>
    <row r="47" spans="1:1" x14ac:dyDescent="0.25">
      <c r="A47" s="11" t="s">
        <v>294</v>
      </c>
    </row>
    <row r="48" spans="1:1" x14ac:dyDescent="0.25">
      <c r="A48" s="15" t="s">
        <v>240</v>
      </c>
    </row>
    <row r="49" spans="1:1" x14ac:dyDescent="0.25">
      <c r="A49" s="11" t="s">
        <v>295</v>
      </c>
    </row>
    <row r="50" spans="1:1" x14ac:dyDescent="0.25">
      <c r="A50" s="11" t="s">
        <v>296</v>
      </c>
    </row>
    <row r="51" spans="1:1" x14ac:dyDescent="0.25">
      <c r="A51" s="11" t="s">
        <v>297</v>
      </c>
    </row>
    <row r="52" spans="1:1" x14ac:dyDescent="0.25">
      <c r="A52" s="11" t="s">
        <v>298</v>
      </c>
    </row>
    <row r="53" spans="1:1" x14ac:dyDescent="0.25">
      <c r="A53" s="11" t="s">
        <v>299</v>
      </c>
    </row>
    <row r="54" spans="1:1" x14ac:dyDescent="0.25">
      <c r="A54" s="11" t="s">
        <v>300</v>
      </c>
    </row>
    <row r="55" spans="1:1" x14ac:dyDescent="0.25">
      <c r="A55" s="13" t="s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3"/>
  <sheetViews>
    <sheetView workbookViewId="0">
      <selection activeCell="K18" sqref="K18"/>
    </sheetView>
  </sheetViews>
  <sheetFormatPr baseColWidth="10" defaultRowHeight="15" x14ac:dyDescent="0.25"/>
  <cols>
    <col min="1" max="1" width="7.85546875" bestFit="1" customWidth="1"/>
    <col min="2" max="2" width="8" bestFit="1" customWidth="1"/>
    <col min="3" max="3" width="33.7109375" bestFit="1" customWidth="1"/>
    <col min="4" max="4" width="24.28515625" bestFit="1" customWidth="1"/>
    <col min="5" max="5" width="31.7109375" bestFit="1" customWidth="1"/>
  </cols>
  <sheetData>
    <row r="1" spans="1:10" ht="45" x14ac:dyDescent="0.25">
      <c r="A1" s="6" t="s">
        <v>4</v>
      </c>
      <c r="B1" s="6" t="s">
        <v>0</v>
      </c>
      <c r="C1" s="6" t="s">
        <v>1</v>
      </c>
      <c r="D1" s="6" t="s">
        <v>2</v>
      </c>
      <c r="E1" s="6" t="s">
        <v>184</v>
      </c>
      <c r="F1" s="6" t="s">
        <v>3</v>
      </c>
      <c r="G1" s="6" t="s">
        <v>5</v>
      </c>
      <c r="H1" s="7" t="s">
        <v>185</v>
      </c>
      <c r="I1" s="27" t="s">
        <v>332</v>
      </c>
      <c r="J1" s="27" t="s">
        <v>333</v>
      </c>
    </row>
    <row r="2" spans="1:10" x14ac:dyDescent="0.25">
      <c r="A2" s="11">
        <v>44964</v>
      </c>
      <c r="B2" s="11">
        <v>9944964</v>
      </c>
      <c r="C2" s="11" t="s">
        <v>325</v>
      </c>
      <c r="D2" s="11" t="s">
        <v>326</v>
      </c>
      <c r="E2" s="11" t="s">
        <v>257</v>
      </c>
      <c r="F2" s="11" t="s">
        <v>327</v>
      </c>
      <c r="G2" s="16">
        <v>0</v>
      </c>
      <c r="H2" s="17">
        <v>0</v>
      </c>
      <c r="I2" s="30">
        <v>834.6</v>
      </c>
      <c r="J2" s="29">
        <v>44581</v>
      </c>
    </row>
    <row r="3" spans="1:10" x14ac:dyDescent="0.25">
      <c r="A3" s="11">
        <v>46155</v>
      </c>
      <c r="B3" s="11">
        <v>5885681</v>
      </c>
      <c r="C3" s="11" t="s">
        <v>329</v>
      </c>
      <c r="D3" s="11" t="s">
        <v>330</v>
      </c>
      <c r="E3" s="11" t="s">
        <v>290</v>
      </c>
      <c r="F3" s="11" t="s">
        <v>331</v>
      </c>
      <c r="G3" s="16"/>
      <c r="H3" s="17"/>
      <c r="I3" s="30">
        <v>5216.51</v>
      </c>
      <c r="J3" s="29">
        <v>44657</v>
      </c>
    </row>
    <row r="4" spans="1:10" x14ac:dyDescent="0.25">
      <c r="A4" s="11">
        <v>25621</v>
      </c>
      <c r="B4" s="11">
        <v>2520233</v>
      </c>
      <c r="C4" s="11" t="s">
        <v>43</v>
      </c>
      <c r="D4" s="11" t="s">
        <v>44</v>
      </c>
      <c r="E4" s="11" t="s">
        <v>269</v>
      </c>
      <c r="F4" s="11" t="s">
        <v>45</v>
      </c>
      <c r="G4" s="16">
        <v>0</v>
      </c>
      <c r="H4" s="17">
        <v>0</v>
      </c>
      <c r="I4" s="28" t="e">
        <f>VLOOKUP(A4,[1]nn1!$A$2:$E$88,5,FALSE)</f>
        <v>#N/A</v>
      </c>
      <c r="J4" s="29" t="e">
        <f>VLOOKUP(A4,[1]nn1!$A$2:$F$88,6,FALSE)</f>
        <v>#N/A</v>
      </c>
    </row>
    <row r="5" spans="1:10" x14ac:dyDescent="0.25">
      <c r="A5" s="11">
        <v>42015</v>
      </c>
      <c r="B5" s="11">
        <v>5756841</v>
      </c>
      <c r="C5" s="11" t="s">
        <v>83</v>
      </c>
      <c r="D5" s="11" t="s">
        <v>84</v>
      </c>
      <c r="E5" s="11" t="s">
        <v>274</v>
      </c>
      <c r="F5" s="11" t="s">
        <v>85</v>
      </c>
      <c r="G5" s="16">
        <v>0</v>
      </c>
      <c r="H5" s="17">
        <v>0</v>
      </c>
      <c r="I5" s="28" t="e">
        <f>VLOOKUP(A5,[1]nn1!$A$2:$E$88,5,FALSE)</f>
        <v>#N/A</v>
      </c>
      <c r="J5" s="29" t="e">
        <f>VLOOKUP(A5,[1]nn1!$A$2:$F$88,6,FALSE)</f>
        <v>#N/A</v>
      </c>
    </row>
    <row r="6" spans="1:10" x14ac:dyDescent="0.25">
      <c r="A6" s="11">
        <v>53608</v>
      </c>
      <c r="B6" s="11">
        <v>9953608</v>
      </c>
      <c r="C6" s="11" t="s">
        <v>92</v>
      </c>
      <c r="D6" s="11" t="s">
        <v>142</v>
      </c>
      <c r="E6" s="11" t="s">
        <v>285</v>
      </c>
      <c r="F6" s="11" t="s">
        <v>94</v>
      </c>
      <c r="G6" s="16">
        <v>0</v>
      </c>
      <c r="H6" s="17">
        <v>0</v>
      </c>
      <c r="I6" s="28" t="e">
        <f>VLOOKUP(A6,[1]nn1!$A$2:$E$88,5,FALSE)</f>
        <v>#N/A</v>
      </c>
      <c r="J6" s="29" t="e">
        <f>VLOOKUP(A6,[1]nn1!$A$2:$F$88,6,FALSE)</f>
        <v>#N/A</v>
      </c>
    </row>
    <row r="7" spans="1:10" x14ac:dyDescent="0.25">
      <c r="A7" s="11">
        <v>18762</v>
      </c>
      <c r="B7" s="11">
        <v>4164551</v>
      </c>
      <c r="C7" s="11" t="s">
        <v>165</v>
      </c>
      <c r="D7" s="11" t="s">
        <v>167</v>
      </c>
      <c r="E7" s="13" t="s">
        <v>240</v>
      </c>
      <c r="F7" s="11" t="s">
        <v>33</v>
      </c>
      <c r="G7" s="16">
        <v>0</v>
      </c>
      <c r="H7" s="17">
        <v>0</v>
      </c>
      <c r="I7" s="28" t="e">
        <f>VLOOKUP(A7,[1]nn1!$A$2:$E$88,5,FALSE)</f>
        <v>#N/A</v>
      </c>
      <c r="J7" s="29" t="e">
        <f>VLOOKUP(A7,[1]nn1!$A$2:$F$88,6,FALSE)</f>
        <v>#N/A</v>
      </c>
    </row>
    <row r="8" spans="1:10" x14ac:dyDescent="0.25">
      <c r="A8" s="11">
        <v>50000</v>
      </c>
      <c r="B8" s="11">
        <v>4639851</v>
      </c>
      <c r="C8" s="11" t="s">
        <v>107</v>
      </c>
      <c r="D8" s="11" t="s">
        <v>108</v>
      </c>
      <c r="E8" s="11" t="s">
        <v>272</v>
      </c>
      <c r="F8" s="11" t="s">
        <v>109</v>
      </c>
      <c r="G8" s="16">
        <v>0</v>
      </c>
      <c r="H8" s="17">
        <v>-0.1</v>
      </c>
      <c r="I8" s="28" t="e">
        <f>VLOOKUP(A8,[1]nn1!$A$2:$E$88,5,FALSE)</f>
        <v>#N/A</v>
      </c>
      <c r="J8" s="29" t="e">
        <f>VLOOKUP(A8,[1]nn1!$A$2:$F$88,6,FALSE)</f>
        <v>#N/A</v>
      </c>
    </row>
    <row r="9" spans="1:10" x14ac:dyDescent="0.25">
      <c r="A9" s="11">
        <v>41616</v>
      </c>
      <c r="B9" s="11">
        <v>5729712</v>
      </c>
      <c r="C9" s="11" t="s">
        <v>180</v>
      </c>
      <c r="D9" s="11" t="s">
        <v>182</v>
      </c>
      <c r="E9" s="13" t="s">
        <v>240</v>
      </c>
      <c r="F9" s="11" t="s">
        <v>33</v>
      </c>
      <c r="G9" s="16">
        <v>0</v>
      </c>
      <c r="H9" s="17">
        <v>0</v>
      </c>
      <c r="I9" s="28" t="e">
        <f>VLOOKUP(A9,[1]nn1!$A$2:$E$88,5,FALSE)</f>
        <v>#N/A</v>
      </c>
      <c r="J9" s="29" t="e">
        <f>VLOOKUP(A9,[1]nn1!$A$2:$F$88,6,FALSE)</f>
        <v>#N/A</v>
      </c>
    </row>
    <row r="10" spans="1:10" x14ac:dyDescent="0.25">
      <c r="A10" s="11">
        <v>39939</v>
      </c>
      <c r="B10" s="11">
        <v>9939939</v>
      </c>
      <c r="C10" s="11" t="s">
        <v>147</v>
      </c>
      <c r="D10" s="11" t="s">
        <v>148</v>
      </c>
      <c r="E10" s="11" t="s">
        <v>292</v>
      </c>
      <c r="F10" s="11" t="s">
        <v>39</v>
      </c>
      <c r="G10" s="16">
        <v>0</v>
      </c>
      <c r="H10" s="17">
        <v>0</v>
      </c>
      <c r="I10" s="28" t="e">
        <f>VLOOKUP(A10,[1]nn1!$A$2:$E$88,5,FALSE)</f>
        <v>#N/A</v>
      </c>
      <c r="J10" s="29" t="e">
        <f>VLOOKUP(A10,[1]nn1!$A$2:$F$88,6,FALSE)</f>
        <v>#N/A</v>
      </c>
    </row>
    <row r="11" spans="1:10" x14ac:dyDescent="0.25">
      <c r="A11" s="11">
        <v>41468</v>
      </c>
      <c r="B11" s="11">
        <v>5610681</v>
      </c>
      <c r="C11" s="11" t="s">
        <v>80</v>
      </c>
      <c r="D11" s="11" t="s">
        <v>81</v>
      </c>
      <c r="E11" s="11" t="s">
        <v>281</v>
      </c>
      <c r="F11" s="11" t="s">
        <v>82</v>
      </c>
      <c r="G11" s="16">
        <v>0</v>
      </c>
      <c r="H11" s="17">
        <v>0</v>
      </c>
      <c r="I11" s="28" t="e">
        <f>VLOOKUP(A11,[1]nn1!$A$2:$E$88,5,FALSE)</f>
        <v>#N/A</v>
      </c>
      <c r="J11" s="29" t="e">
        <f>VLOOKUP(A11,[1]nn1!$A$2:$F$88,6,FALSE)</f>
        <v>#N/A</v>
      </c>
    </row>
    <row r="12" spans="1:10" x14ac:dyDescent="0.25">
      <c r="A12" s="11">
        <v>56105</v>
      </c>
      <c r="B12" s="11">
        <v>6524971</v>
      </c>
      <c r="C12" s="11" t="s">
        <v>137</v>
      </c>
      <c r="D12" s="11" t="s">
        <v>138</v>
      </c>
      <c r="E12" s="11" t="s">
        <v>270</v>
      </c>
      <c r="F12" s="11" t="s">
        <v>139</v>
      </c>
      <c r="G12" s="16">
        <v>0</v>
      </c>
      <c r="H12" s="17">
        <v>0</v>
      </c>
      <c r="I12" s="28" t="e">
        <f>VLOOKUP(A12,[1]nn1!$A$2:$E$88,5,FALSE)</f>
        <v>#N/A</v>
      </c>
      <c r="J12" s="29" t="e">
        <f>VLOOKUP(A12,[1]nn1!$A$2:$F$88,6,FALSE)</f>
        <v>#N/A</v>
      </c>
    </row>
    <row r="13" spans="1:10" x14ac:dyDescent="0.25">
      <c r="A13" s="11">
        <v>13409</v>
      </c>
      <c r="B13" s="11">
        <v>3636301</v>
      </c>
      <c r="C13" s="11" t="s">
        <v>21</v>
      </c>
      <c r="D13" s="11" t="s">
        <v>22</v>
      </c>
      <c r="E13" s="11" t="s">
        <v>275</v>
      </c>
      <c r="F13" s="11" t="s">
        <v>23</v>
      </c>
      <c r="G13" s="16">
        <v>0</v>
      </c>
      <c r="H13" s="17">
        <v>0</v>
      </c>
      <c r="I13" s="28" t="e">
        <f>VLOOKUP(A13,[1]nn1!$A$2:$E$88,5,FALSE)</f>
        <v>#N/A</v>
      </c>
      <c r="J13" s="29" t="e">
        <f>VLOOKUP(A13,[1]nn1!$A$2:$F$88,6,FALSE)</f>
        <v>#N/A</v>
      </c>
    </row>
    <row r="14" spans="1:10" x14ac:dyDescent="0.25">
      <c r="A14" s="11">
        <v>9258</v>
      </c>
      <c r="B14" s="11">
        <v>9909258</v>
      </c>
      <c r="C14" s="11" t="s">
        <v>9</v>
      </c>
      <c r="D14" s="11" t="s">
        <v>10</v>
      </c>
      <c r="E14" s="11" t="s">
        <v>292</v>
      </c>
      <c r="F14" s="11" t="s">
        <v>11</v>
      </c>
      <c r="G14" s="16">
        <v>0</v>
      </c>
      <c r="H14" s="17">
        <v>0</v>
      </c>
      <c r="I14" s="28" t="e">
        <f>VLOOKUP(A14,[1]nn1!$A$2:$E$88,5,FALSE)</f>
        <v>#N/A</v>
      </c>
      <c r="J14" s="29" t="e">
        <f>VLOOKUP(A14,[1]nn1!$A$2:$F$88,6,FALSE)</f>
        <v>#N/A</v>
      </c>
    </row>
    <row r="15" spans="1:10" x14ac:dyDescent="0.25">
      <c r="A15" s="11">
        <v>28676</v>
      </c>
      <c r="B15" s="11">
        <v>9928676</v>
      </c>
      <c r="C15" s="11" t="s">
        <v>9</v>
      </c>
      <c r="D15" s="11" t="s">
        <v>58</v>
      </c>
      <c r="E15" s="11" t="s">
        <v>292</v>
      </c>
      <c r="F15" s="11" t="s">
        <v>11</v>
      </c>
      <c r="G15" s="16">
        <v>0</v>
      </c>
      <c r="H15" s="17">
        <v>0</v>
      </c>
      <c r="I15" s="28" t="e">
        <f>VLOOKUP(A15,[1]nn1!$A$2:$E$88,5,FALSE)</f>
        <v>#N/A</v>
      </c>
      <c r="J15" s="29" t="e">
        <f>VLOOKUP(A15,[1]nn1!$A$2:$F$88,6,FALSE)</f>
        <v>#N/A</v>
      </c>
    </row>
    <row r="16" spans="1:10" x14ac:dyDescent="0.25">
      <c r="A16" s="11">
        <v>49801</v>
      </c>
      <c r="B16" s="11">
        <v>3602142</v>
      </c>
      <c r="C16" s="11" t="s">
        <v>159</v>
      </c>
      <c r="D16" s="11" t="s">
        <v>160</v>
      </c>
      <c r="E16" s="13" t="s">
        <v>247</v>
      </c>
      <c r="F16" s="11" t="s">
        <v>161</v>
      </c>
      <c r="G16" s="16">
        <v>0</v>
      </c>
      <c r="H16" s="17">
        <v>0</v>
      </c>
      <c r="I16" s="28" t="e">
        <f>VLOOKUP(A16,[1]nn1!$A$2:$E$88,5,FALSE)</f>
        <v>#N/A</v>
      </c>
      <c r="J16" s="29" t="e">
        <f>VLOOKUP(A16,[1]nn1!$A$2:$F$88,6,FALSE)</f>
        <v>#N/A</v>
      </c>
    </row>
    <row r="17" spans="1:12" x14ac:dyDescent="0.25">
      <c r="A17" s="11">
        <v>49629</v>
      </c>
      <c r="B17" s="11">
        <v>9949629</v>
      </c>
      <c r="C17" s="11" t="s">
        <v>102</v>
      </c>
      <c r="D17" s="11" t="s">
        <v>103</v>
      </c>
      <c r="E17" s="11" t="s">
        <v>292</v>
      </c>
      <c r="F17" s="11" t="s">
        <v>51</v>
      </c>
      <c r="G17" s="16">
        <v>0</v>
      </c>
      <c r="H17" s="17">
        <v>-0.1</v>
      </c>
      <c r="I17" s="28" t="e">
        <f>VLOOKUP(A17,[1]nn1!$A$2:$E$88,5,FALSE)</f>
        <v>#N/A</v>
      </c>
      <c r="J17" s="29" t="e">
        <f>VLOOKUP(A17,[1]nn1!$A$2:$F$88,6,FALSE)</f>
        <v>#N/A</v>
      </c>
    </row>
    <row r="18" spans="1:12" x14ac:dyDescent="0.25">
      <c r="A18" s="11">
        <v>49631</v>
      </c>
      <c r="B18" s="11">
        <v>9949631</v>
      </c>
      <c r="C18" s="11" t="s">
        <v>102</v>
      </c>
      <c r="D18" s="11" t="s">
        <v>104</v>
      </c>
      <c r="E18" s="11" t="s">
        <v>292</v>
      </c>
      <c r="F18" s="11" t="s">
        <v>51</v>
      </c>
      <c r="G18" s="16">
        <v>0</v>
      </c>
      <c r="H18" s="17">
        <v>-0.1</v>
      </c>
      <c r="I18" s="28" t="e">
        <f>VLOOKUP(A18,[1]nn1!$A$2:$E$88,5,FALSE)</f>
        <v>#N/A</v>
      </c>
      <c r="J18" s="29" t="e">
        <f>VLOOKUP(A18,[1]nn1!$A$2:$F$88,6,FALSE)</f>
        <v>#N/A</v>
      </c>
    </row>
    <row r="19" spans="1:12" x14ac:dyDescent="0.25">
      <c r="A19" s="11">
        <v>35822</v>
      </c>
      <c r="B19" s="11">
        <v>9935822</v>
      </c>
      <c r="C19" s="11" t="s">
        <v>69</v>
      </c>
      <c r="D19" s="11" t="s">
        <v>70</v>
      </c>
      <c r="E19" s="11" t="s">
        <v>267</v>
      </c>
      <c r="F19" s="11" t="s">
        <v>23</v>
      </c>
      <c r="G19" s="16">
        <v>0</v>
      </c>
      <c r="H19" s="17">
        <v>0</v>
      </c>
      <c r="I19" s="28" t="e">
        <f>VLOOKUP(A19,[1]nn1!$A$2:$E$88,5,FALSE)</f>
        <v>#N/A</v>
      </c>
      <c r="J19" s="29" t="e">
        <f>VLOOKUP(A19,[1]nn1!$A$2:$F$88,6,FALSE)</f>
        <v>#N/A</v>
      </c>
    </row>
    <row r="20" spans="1:12" x14ac:dyDescent="0.25">
      <c r="A20" s="11">
        <v>19640</v>
      </c>
      <c r="B20" s="11">
        <v>4249451</v>
      </c>
      <c r="C20" s="11" t="s">
        <v>177</v>
      </c>
      <c r="D20" s="11" t="s">
        <v>178</v>
      </c>
      <c r="E20" s="13" t="s">
        <v>241</v>
      </c>
      <c r="F20" s="11" t="s">
        <v>179</v>
      </c>
      <c r="G20" s="16">
        <v>0</v>
      </c>
      <c r="H20" s="17">
        <v>0</v>
      </c>
      <c r="I20" s="28" t="e">
        <f>VLOOKUP(A20,[1]nn1!$A$2:$E$88,5,FALSE)</f>
        <v>#N/A</v>
      </c>
      <c r="J20" s="29" t="e">
        <f>VLOOKUP(A20,[1]nn1!$A$2:$F$88,6,FALSE)</f>
        <v>#N/A</v>
      </c>
    </row>
    <row r="21" spans="1:12" x14ac:dyDescent="0.25">
      <c r="A21" s="11">
        <v>11477</v>
      </c>
      <c r="B21" s="11">
        <v>3277194</v>
      </c>
      <c r="C21" s="11" t="s">
        <v>15</v>
      </c>
      <c r="D21" s="11" t="s">
        <v>16</v>
      </c>
      <c r="E21" s="13" t="s">
        <v>290</v>
      </c>
      <c r="F21" s="11" t="s">
        <v>17</v>
      </c>
      <c r="G21" s="16">
        <v>0</v>
      </c>
      <c r="H21" s="17">
        <v>0</v>
      </c>
      <c r="I21" s="28" t="e">
        <f>VLOOKUP(A21,[1]nn1!$A$2:$E$88,5,FALSE)</f>
        <v>#N/A</v>
      </c>
      <c r="J21" s="29" t="e">
        <f>VLOOKUP(A21,[1]nn1!$A$2:$F$88,6,FALSE)</f>
        <v>#N/A</v>
      </c>
    </row>
    <row r="22" spans="1:12" x14ac:dyDescent="0.25">
      <c r="A22" s="11">
        <v>14337</v>
      </c>
      <c r="B22" s="11">
        <v>3791240</v>
      </c>
      <c r="C22" s="11" t="s">
        <v>26</v>
      </c>
      <c r="D22" s="11" t="s">
        <v>27</v>
      </c>
      <c r="E22" s="11" t="s">
        <v>298</v>
      </c>
      <c r="F22" s="11" t="s">
        <v>20</v>
      </c>
      <c r="G22" s="16">
        <v>0</v>
      </c>
      <c r="H22" s="17">
        <v>0</v>
      </c>
      <c r="I22" s="28" t="e">
        <f>VLOOKUP(A22,[1]nn1!$A$2:$E$88,5,FALSE)</f>
        <v>#N/A</v>
      </c>
      <c r="J22" s="29" t="e">
        <f>VLOOKUP(A22,[1]nn1!$A$2:$F$88,6,FALSE)</f>
        <v>#N/A</v>
      </c>
    </row>
    <row r="23" spans="1:12" x14ac:dyDescent="0.25">
      <c r="A23" s="2">
        <v>12562</v>
      </c>
      <c r="B23" s="2">
        <v>3638961</v>
      </c>
      <c r="C23" s="2" t="s">
        <v>253</v>
      </c>
      <c r="D23" s="2" t="s">
        <v>254</v>
      </c>
      <c r="E23" s="2" t="s">
        <v>256</v>
      </c>
      <c r="F23" s="2" t="s">
        <v>82</v>
      </c>
      <c r="G23" s="8">
        <v>0</v>
      </c>
      <c r="H23" s="9">
        <v>0</v>
      </c>
      <c r="I23" s="28" t="e">
        <f>VLOOKUP(A23,[1]nn1!$A$2:$E$88,5,FALSE)</f>
        <v>#N/A</v>
      </c>
      <c r="J23" s="29" t="e">
        <f>VLOOKUP(A23,[1]nn1!$A$2:$F$88,6,FALSE)</f>
        <v>#N/A</v>
      </c>
    </row>
    <row r="24" spans="1:12" x14ac:dyDescent="0.25">
      <c r="A24" s="11">
        <v>13410</v>
      </c>
      <c r="B24" s="11">
        <v>3642401</v>
      </c>
      <c r="C24" s="11" t="s">
        <v>24</v>
      </c>
      <c r="D24" s="11" t="s">
        <v>25</v>
      </c>
      <c r="E24" s="11" t="s">
        <v>299</v>
      </c>
      <c r="F24" s="11" t="s">
        <v>23</v>
      </c>
      <c r="G24" s="16">
        <v>0</v>
      </c>
      <c r="H24" s="17">
        <v>-0.1</v>
      </c>
      <c r="I24" s="28" t="e">
        <f>VLOOKUP(A24,[1]nn1!$A$2:$E$88,5,FALSE)</f>
        <v>#N/A</v>
      </c>
      <c r="J24" s="29" t="e">
        <f>VLOOKUP(A24,[1]nn1!$A$2:$F$88,6,FALSE)</f>
        <v>#N/A</v>
      </c>
    </row>
    <row r="25" spans="1:12" x14ac:dyDescent="0.25">
      <c r="A25" s="11">
        <v>19595</v>
      </c>
      <c r="B25" s="11">
        <v>4238141</v>
      </c>
      <c r="C25" s="11" t="s">
        <v>34</v>
      </c>
      <c r="D25" s="11" t="s">
        <v>25</v>
      </c>
      <c r="E25" s="11" t="s">
        <v>299</v>
      </c>
      <c r="F25" s="11" t="s">
        <v>23</v>
      </c>
      <c r="G25" s="16">
        <v>0</v>
      </c>
      <c r="H25" s="17">
        <v>-0.1</v>
      </c>
      <c r="I25" s="28" t="e">
        <f>VLOOKUP(A25,[1]nn1!$A$2:$E$88,5,FALSE)</f>
        <v>#N/A</v>
      </c>
      <c r="J25" s="29" t="e">
        <f>VLOOKUP(A25,[1]nn1!$A$2:$F$88,6,FALSE)</f>
        <v>#N/A</v>
      </c>
    </row>
    <row r="26" spans="1:12" x14ac:dyDescent="0.25">
      <c r="A26" s="11">
        <v>20814</v>
      </c>
      <c r="B26" s="11">
        <v>4296060</v>
      </c>
      <c r="C26" s="11" t="s">
        <v>35</v>
      </c>
      <c r="D26" s="11" t="s">
        <v>36</v>
      </c>
      <c r="E26" s="13" t="s">
        <v>238</v>
      </c>
      <c r="F26" s="11" t="s">
        <v>20</v>
      </c>
      <c r="G26" s="16">
        <v>0</v>
      </c>
      <c r="H26" s="17">
        <v>0</v>
      </c>
      <c r="I26" s="28" t="e">
        <f>VLOOKUP(A26,[1]nn1!$A$2:$E$88,5,FALSE)</f>
        <v>#N/A</v>
      </c>
      <c r="J26" s="29" t="e">
        <f>VLOOKUP(A26,[1]nn1!$A$2:$F$88,6,FALSE)</f>
        <v>#N/A</v>
      </c>
      <c r="L26" s="31" t="s">
        <v>334</v>
      </c>
    </row>
    <row r="27" spans="1:12" x14ac:dyDescent="0.25">
      <c r="A27" s="11">
        <v>49603</v>
      </c>
      <c r="B27" s="11">
        <v>4463872</v>
      </c>
      <c r="C27" s="11" t="s">
        <v>98</v>
      </c>
      <c r="D27" s="11" t="s">
        <v>99</v>
      </c>
      <c r="E27" s="13" t="s">
        <v>287</v>
      </c>
      <c r="F27" s="11" t="s">
        <v>100</v>
      </c>
      <c r="G27" s="16">
        <v>0</v>
      </c>
      <c r="H27" s="17">
        <v>-0.1</v>
      </c>
      <c r="I27" s="28" t="e">
        <f>VLOOKUP(A27,[1]nn1!$A$2:$E$88,5,FALSE)</f>
        <v>#N/A</v>
      </c>
      <c r="J27" s="29" t="e">
        <f>VLOOKUP(A27,[1]nn1!$A$2:$F$88,6,FALSE)</f>
        <v>#N/A</v>
      </c>
    </row>
    <row r="28" spans="1:12" x14ac:dyDescent="0.25">
      <c r="A28" s="11">
        <v>21204</v>
      </c>
      <c r="B28" s="11">
        <v>4164632</v>
      </c>
      <c r="C28" s="11" t="s">
        <v>165</v>
      </c>
      <c r="D28" s="11" t="s">
        <v>183</v>
      </c>
      <c r="E28" s="13" t="s">
        <v>240</v>
      </c>
      <c r="F28" s="11" t="s">
        <v>33</v>
      </c>
      <c r="G28" s="16">
        <v>0</v>
      </c>
      <c r="H28" s="17">
        <v>0</v>
      </c>
      <c r="I28" s="28" t="e">
        <f>VLOOKUP(A28,[1]nn1!$A$2:$E$88,5,FALSE)</f>
        <v>#N/A</v>
      </c>
      <c r="J28" s="29" t="e">
        <f>VLOOKUP(A28,[1]nn1!$A$2:$F$88,6,FALSE)</f>
        <v>#N/A</v>
      </c>
      <c r="L28">
        <f>22912.03*0.9</f>
        <v>20620.827000000001</v>
      </c>
    </row>
    <row r="29" spans="1:12" x14ac:dyDescent="0.25">
      <c r="A29" s="11">
        <v>38364</v>
      </c>
      <c r="B29" s="11">
        <v>9938364</v>
      </c>
      <c r="C29" s="11" t="s">
        <v>302</v>
      </c>
      <c r="D29" s="11" t="s">
        <v>303</v>
      </c>
      <c r="E29" s="11" t="s">
        <v>304</v>
      </c>
      <c r="F29" s="11" t="s">
        <v>39</v>
      </c>
      <c r="G29" s="18">
        <v>0</v>
      </c>
      <c r="H29" s="17">
        <v>-0.1</v>
      </c>
      <c r="I29" s="28" t="e">
        <f>VLOOKUP(A29,[1]nn1!$A$2:$E$88,5,FALSE)</f>
        <v>#N/A</v>
      </c>
      <c r="J29" s="29" t="e">
        <f>VLOOKUP(A29,[1]nn1!$A$2:$F$88,6,FALSE)</f>
        <v>#N/A</v>
      </c>
    </row>
    <row r="30" spans="1:12" x14ac:dyDescent="0.25">
      <c r="A30" s="25">
        <v>42300</v>
      </c>
      <c r="B30" s="25">
        <v>9942300</v>
      </c>
      <c r="C30" s="25" t="s">
        <v>143</v>
      </c>
      <c r="D30" s="13" t="s">
        <v>144</v>
      </c>
      <c r="E30" s="13" t="s">
        <v>265</v>
      </c>
      <c r="F30" s="13" t="s">
        <v>145</v>
      </c>
      <c r="G30" s="18">
        <v>0</v>
      </c>
      <c r="H30" s="26">
        <v>-0.1</v>
      </c>
      <c r="I30" s="28" t="e">
        <f>VLOOKUP(A30,[1]nn1!$A$2:$E$88,5,FALSE)</f>
        <v>#N/A</v>
      </c>
      <c r="J30" s="29" t="e">
        <f>VLOOKUP(A30,[1]nn1!$A$2:$F$88,6,FALSE)</f>
        <v>#N/A</v>
      </c>
    </row>
    <row r="31" spans="1:12" x14ac:dyDescent="0.25">
      <c r="A31" s="11">
        <v>2288</v>
      </c>
      <c r="B31" s="11">
        <v>2607031</v>
      </c>
      <c r="C31" s="11" t="s">
        <v>168</v>
      </c>
      <c r="D31" s="11" t="s">
        <v>169</v>
      </c>
      <c r="E31" s="13" t="s">
        <v>238</v>
      </c>
      <c r="F31" s="11" t="s">
        <v>17</v>
      </c>
      <c r="G31" s="16">
        <v>0</v>
      </c>
      <c r="H31" s="17">
        <v>0</v>
      </c>
      <c r="I31" s="28" t="e">
        <f>VLOOKUP(A31,[1]nn1!$A$2:$E$88,5,FALSE)</f>
        <v>#N/A</v>
      </c>
      <c r="J31" s="29" t="e">
        <f>VLOOKUP(A31,[1]nn1!$A$2:$F$88,6,FALSE)</f>
        <v>#N/A</v>
      </c>
    </row>
    <row r="32" spans="1:12" x14ac:dyDescent="0.25">
      <c r="A32" s="11">
        <v>50990</v>
      </c>
      <c r="B32" s="11"/>
      <c r="C32" s="11" t="s">
        <v>314</v>
      </c>
      <c r="D32" s="11" t="s">
        <v>318</v>
      </c>
      <c r="E32" s="11" t="s">
        <v>274</v>
      </c>
      <c r="F32" s="11" t="s">
        <v>316</v>
      </c>
      <c r="G32" s="16">
        <v>0</v>
      </c>
      <c r="H32" s="17">
        <v>0</v>
      </c>
      <c r="I32" s="28" t="e">
        <f>VLOOKUP(A32,[1]nn1!$A$2:$E$88,5,FALSE)</f>
        <v>#N/A</v>
      </c>
      <c r="J32" s="29" t="e">
        <f>VLOOKUP(A32,[1]nn1!$A$2:$F$88,6,FALSE)</f>
        <v>#N/A</v>
      </c>
    </row>
    <row r="33" spans="1:14" x14ac:dyDescent="0.25">
      <c r="A33" s="11">
        <v>53989</v>
      </c>
      <c r="B33" s="11">
        <v>6393681</v>
      </c>
      <c r="C33" s="11" t="s">
        <v>125</v>
      </c>
      <c r="D33" s="11" t="s">
        <v>126</v>
      </c>
      <c r="E33" s="13" t="s">
        <v>291</v>
      </c>
      <c r="F33" s="11" t="s">
        <v>127</v>
      </c>
      <c r="G33" s="16">
        <v>0</v>
      </c>
      <c r="H33" s="17">
        <v>-0.1</v>
      </c>
      <c r="I33" s="28" t="e">
        <f>VLOOKUP(A33,[1]nn1!$A$2:$E$88,5,FALSE)</f>
        <v>#N/A</v>
      </c>
      <c r="J33" s="29" t="e">
        <f>VLOOKUP(A33,[1]nn1!$A$2:$F$88,6,FALSE)</f>
        <v>#N/A</v>
      </c>
      <c r="N33">
        <f>166+175</f>
        <v>341</v>
      </c>
    </row>
    <row r="34" spans="1:14" x14ac:dyDescent="0.25">
      <c r="A34" s="11">
        <v>52033</v>
      </c>
      <c r="B34" s="11">
        <v>9952033</v>
      </c>
      <c r="C34" s="11" t="s">
        <v>114</v>
      </c>
      <c r="D34" s="11" t="s">
        <v>10</v>
      </c>
      <c r="E34" s="11" t="s">
        <v>292</v>
      </c>
      <c r="F34" s="11" t="s">
        <v>11</v>
      </c>
      <c r="G34" s="16">
        <v>0</v>
      </c>
      <c r="H34" s="17">
        <v>0</v>
      </c>
      <c r="I34" s="28" t="e">
        <f>VLOOKUP(A34,[1]nn1!$A$2:$E$88,5,FALSE)</f>
        <v>#N/A</v>
      </c>
      <c r="J34" s="29" t="e">
        <f>VLOOKUP(A34,[1]nn1!$A$2:$F$88,6,FALSE)</f>
        <v>#N/A</v>
      </c>
      <c r="N34">
        <f>+N33/2</f>
        <v>170.5</v>
      </c>
    </row>
    <row r="35" spans="1:14" x14ac:dyDescent="0.25">
      <c r="A35" s="11">
        <v>22379</v>
      </c>
      <c r="B35" s="11">
        <v>4442081</v>
      </c>
      <c r="C35" s="11" t="s">
        <v>175</v>
      </c>
      <c r="D35" s="11" t="s">
        <v>176</v>
      </c>
      <c r="E35" s="13" t="s">
        <v>242</v>
      </c>
      <c r="F35" s="11" t="s">
        <v>100</v>
      </c>
      <c r="G35" s="16">
        <v>0</v>
      </c>
      <c r="H35" s="17">
        <v>0</v>
      </c>
      <c r="I35" s="28" t="e">
        <f>VLOOKUP(A35,[1]nn1!$A$2:$E$88,5,FALSE)</f>
        <v>#N/A</v>
      </c>
      <c r="J35" s="29" t="e">
        <f>VLOOKUP(A35,[1]nn1!$A$2:$F$88,6,FALSE)</f>
        <v>#N/A</v>
      </c>
      <c r="N35">
        <f>N34+6.5</f>
        <v>177</v>
      </c>
    </row>
    <row r="36" spans="1:14" x14ac:dyDescent="0.25">
      <c r="A36" s="11">
        <v>41618</v>
      </c>
      <c r="B36" s="11">
        <v>5729682</v>
      </c>
      <c r="C36" s="11" t="s">
        <v>180</v>
      </c>
      <c r="D36" s="11" t="s">
        <v>181</v>
      </c>
      <c r="E36" s="13" t="s">
        <v>240</v>
      </c>
      <c r="F36" s="11" t="s">
        <v>33</v>
      </c>
      <c r="G36" s="16">
        <v>0</v>
      </c>
      <c r="H36" s="17">
        <v>0</v>
      </c>
      <c r="I36" s="28" t="e">
        <f>VLOOKUP(A36,[1]nn1!$A$2:$E$88,5,FALSE)</f>
        <v>#N/A</v>
      </c>
      <c r="J36" s="29" t="e">
        <f>VLOOKUP(A36,[1]nn1!$A$2:$F$88,6,FALSE)</f>
        <v>#N/A</v>
      </c>
    </row>
    <row r="37" spans="1:14" x14ac:dyDescent="0.25">
      <c r="A37" s="25">
        <v>42301</v>
      </c>
      <c r="B37" s="25">
        <v>9942301</v>
      </c>
      <c r="C37" s="25" t="s">
        <v>143</v>
      </c>
      <c r="D37" s="13" t="s">
        <v>146</v>
      </c>
      <c r="E37" s="13" t="s">
        <v>265</v>
      </c>
      <c r="F37" s="13" t="s">
        <v>145</v>
      </c>
      <c r="G37" s="18">
        <v>0</v>
      </c>
      <c r="H37" s="26">
        <v>-0.1</v>
      </c>
      <c r="I37" s="28" t="e">
        <f>VLOOKUP(A37,[1]nn1!$A$2:$E$88,5,FALSE)</f>
        <v>#N/A</v>
      </c>
      <c r="J37" s="29" t="e">
        <f>VLOOKUP(A37,[1]nn1!$A$2:$F$88,6,FALSE)</f>
        <v>#N/A</v>
      </c>
      <c r="M37">
        <f>413-363</f>
        <v>50</v>
      </c>
    </row>
    <row r="38" spans="1:14" x14ac:dyDescent="0.25">
      <c r="A38" s="11">
        <v>55319</v>
      </c>
      <c r="B38" s="11">
        <v>639184</v>
      </c>
      <c r="C38" s="11" t="s">
        <v>131</v>
      </c>
      <c r="D38" s="11" t="s">
        <v>132</v>
      </c>
      <c r="E38" s="11" t="s">
        <v>300</v>
      </c>
      <c r="F38" s="11" t="s">
        <v>133</v>
      </c>
      <c r="G38" s="16">
        <v>0</v>
      </c>
      <c r="H38" s="17">
        <v>-0.1</v>
      </c>
      <c r="I38" s="28" t="e">
        <f>VLOOKUP(A38,[1]nn1!$A$2:$E$88,5,FALSE)</f>
        <v>#N/A</v>
      </c>
      <c r="J38" s="29" t="e">
        <f>VLOOKUP(A38,[1]nn1!$A$2:$F$88,6,FALSE)</f>
        <v>#N/A</v>
      </c>
    </row>
    <row r="39" spans="1:14" x14ac:dyDescent="0.25">
      <c r="A39" s="11">
        <v>29095</v>
      </c>
      <c r="B39" s="11">
        <v>4827530</v>
      </c>
      <c r="C39" s="11" t="s">
        <v>59</v>
      </c>
      <c r="D39" s="11" t="s">
        <v>61</v>
      </c>
      <c r="E39" s="13" t="s">
        <v>294</v>
      </c>
      <c r="F39" s="11" t="s">
        <v>20</v>
      </c>
      <c r="G39" s="16">
        <v>0</v>
      </c>
      <c r="H39" s="17">
        <v>-0.1</v>
      </c>
      <c r="I39" s="28" t="e">
        <f>VLOOKUP(A39,[1]nn1!$A$2:$E$88,5,FALSE)</f>
        <v>#N/A</v>
      </c>
      <c r="J39" s="29" t="e">
        <f>VLOOKUP(A39,[1]nn1!$A$2:$F$88,6,FALSE)</f>
        <v>#N/A</v>
      </c>
    </row>
    <row r="40" spans="1:14" x14ac:dyDescent="0.25">
      <c r="A40" s="11">
        <v>53600</v>
      </c>
      <c r="B40" s="11">
        <v>9953600</v>
      </c>
      <c r="C40" s="11" t="s">
        <v>122</v>
      </c>
      <c r="D40" s="11" t="s">
        <v>123</v>
      </c>
      <c r="E40" s="13" t="s">
        <v>289</v>
      </c>
      <c r="F40" s="11" t="s">
        <v>124</v>
      </c>
      <c r="G40" s="16">
        <v>0</v>
      </c>
      <c r="H40" s="17">
        <v>0</v>
      </c>
      <c r="I40" s="28" t="e">
        <f>VLOOKUP(A40,[1]nn1!$A$2:$E$88,5,FALSE)</f>
        <v>#N/A</v>
      </c>
      <c r="J40" s="29" t="e">
        <f>VLOOKUP(A40,[1]nn1!$A$2:$F$88,6,FALSE)</f>
        <v>#N/A</v>
      </c>
    </row>
    <row r="41" spans="1:14" x14ac:dyDescent="0.25">
      <c r="A41" s="11">
        <v>52000</v>
      </c>
      <c r="B41" s="11">
        <v>9952000</v>
      </c>
      <c r="C41" s="11" t="s">
        <v>116</v>
      </c>
      <c r="D41" s="11" t="s">
        <v>117</v>
      </c>
      <c r="E41" s="13" t="s">
        <v>286</v>
      </c>
      <c r="F41" s="11" t="s">
        <v>118</v>
      </c>
      <c r="G41" s="16">
        <v>0</v>
      </c>
      <c r="H41" s="17">
        <v>0</v>
      </c>
      <c r="I41" s="28" t="e">
        <f>VLOOKUP(A41,[1]nn1!$A$2:$E$88,5,FALSE)</f>
        <v>#N/A</v>
      </c>
      <c r="J41" s="29" t="e">
        <f>VLOOKUP(A41,[1]nn1!$A$2:$F$88,6,FALSE)</f>
        <v>#N/A</v>
      </c>
    </row>
    <row r="42" spans="1:14" x14ac:dyDescent="0.25">
      <c r="A42" s="11">
        <v>53159</v>
      </c>
      <c r="B42" s="11">
        <v>598055</v>
      </c>
      <c r="C42" s="11" t="s">
        <v>119</v>
      </c>
      <c r="D42" s="11" t="s">
        <v>120</v>
      </c>
      <c r="E42" s="11" t="s">
        <v>273</v>
      </c>
      <c r="F42" s="11" t="s">
        <v>121</v>
      </c>
      <c r="G42" s="16">
        <v>0</v>
      </c>
      <c r="H42" s="17">
        <v>-0.1</v>
      </c>
      <c r="I42" s="28" t="e">
        <f>VLOOKUP(A42,[1]nn1!$A$2:$E$88,5,FALSE)</f>
        <v>#N/A</v>
      </c>
      <c r="J42" s="29" t="e">
        <f>VLOOKUP(A42,[1]nn1!$A$2:$F$88,6,FALSE)</f>
        <v>#N/A</v>
      </c>
    </row>
    <row r="43" spans="1:14" x14ac:dyDescent="0.25">
      <c r="A43" s="11">
        <v>50656</v>
      </c>
      <c r="B43" s="11">
        <v>6104131</v>
      </c>
      <c r="C43" s="11" t="s">
        <v>110</v>
      </c>
      <c r="D43" s="11" t="s">
        <v>111</v>
      </c>
      <c r="E43" s="13" t="s">
        <v>288</v>
      </c>
      <c r="F43" s="11" t="s">
        <v>109</v>
      </c>
      <c r="G43" s="16">
        <v>0</v>
      </c>
      <c r="H43" s="17">
        <v>0</v>
      </c>
      <c r="I43" s="28" t="e">
        <f>VLOOKUP(A43,[1]nn1!$A$2:$E$88,5,FALSE)</f>
        <v>#N/A</v>
      </c>
      <c r="J43" s="29" t="e">
        <f>VLOOKUP(A43,[1]nn1!$A$2:$F$88,6,FALSE)</f>
        <v>#N/A</v>
      </c>
    </row>
    <row r="44" spans="1:14" x14ac:dyDescent="0.25">
      <c r="A44" s="22">
        <v>48027</v>
      </c>
      <c r="B44" s="22">
        <v>6027001</v>
      </c>
      <c r="C44" s="22" t="s">
        <v>322</v>
      </c>
      <c r="D44" s="22" t="s">
        <v>320</v>
      </c>
      <c r="E44" s="22" t="s">
        <v>261</v>
      </c>
      <c r="F44" s="22" t="s">
        <v>39</v>
      </c>
      <c r="G44" s="23">
        <v>0</v>
      </c>
      <c r="H44" s="24">
        <v>-0.1</v>
      </c>
      <c r="I44" s="28" t="e">
        <f>VLOOKUP(A44,[1]nn1!$A$2:$E$88,5,FALSE)</f>
        <v>#N/A</v>
      </c>
      <c r="J44" s="29" t="e">
        <f>VLOOKUP(A44,[1]nn1!$A$2:$F$88,6,FALSE)</f>
        <v>#N/A</v>
      </c>
    </row>
    <row r="45" spans="1:14" x14ac:dyDescent="0.25">
      <c r="A45" s="11">
        <v>16269</v>
      </c>
      <c r="B45" s="11">
        <v>3955260</v>
      </c>
      <c r="C45" s="11" t="s">
        <v>29</v>
      </c>
      <c r="D45" s="11" t="s">
        <v>30</v>
      </c>
      <c r="E45" s="11" t="s">
        <v>262</v>
      </c>
      <c r="F45" s="11" t="s">
        <v>20</v>
      </c>
      <c r="G45" s="16">
        <v>0</v>
      </c>
      <c r="H45" s="17">
        <v>0</v>
      </c>
      <c r="I45" s="28" t="e">
        <f>VLOOKUP(A45,[1]nn1!$A$2:$E$88,5,FALSE)</f>
        <v>#N/A</v>
      </c>
      <c r="J45" s="29" t="e">
        <f>VLOOKUP(A45,[1]nn1!$A$2:$F$88,6,FALSE)</f>
        <v>#N/A</v>
      </c>
    </row>
    <row r="46" spans="1:14" x14ac:dyDescent="0.25">
      <c r="A46" s="11">
        <v>49604</v>
      </c>
      <c r="B46" s="11">
        <v>4463952</v>
      </c>
      <c r="C46" s="11" t="s">
        <v>98</v>
      </c>
      <c r="D46" s="11" t="s">
        <v>101</v>
      </c>
      <c r="E46" s="13" t="s">
        <v>287</v>
      </c>
      <c r="F46" s="11" t="s">
        <v>100</v>
      </c>
      <c r="G46" s="16">
        <v>0</v>
      </c>
      <c r="H46" s="17">
        <v>-0.1</v>
      </c>
      <c r="I46" s="28" t="e">
        <f>VLOOKUP(A46,[1]nn1!$A$2:$E$88,5,FALSE)</f>
        <v>#N/A</v>
      </c>
      <c r="J46" s="29" t="e">
        <f>VLOOKUP(A46,[1]nn1!$A$2:$F$88,6,FALSE)</f>
        <v>#N/A</v>
      </c>
    </row>
    <row r="47" spans="1:14" x14ac:dyDescent="0.25">
      <c r="A47" s="11">
        <v>18873</v>
      </c>
      <c r="B47" s="11">
        <v>3806001</v>
      </c>
      <c r="C47" s="11" t="s">
        <v>31</v>
      </c>
      <c r="D47" s="11" t="s">
        <v>32</v>
      </c>
      <c r="E47" s="11" t="s">
        <v>263</v>
      </c>
      <c r="F47" s="11" t="s">
        <v>33</v>
      </c>
      <c r="G47" s="16">
        <v>0</v>
      </c>
      <c r="H47" s="17">
        <v>-0.1</v>
      </c>
      <c r="I47" s="28" t="e">
        <f>VLOOKUP(A47,[1]nn1!$A$2:$E$88,5,FALSE)</f>
        <v>#N/A</v>
      </c>
      <c r="J47" s="29" t="e">
        <f>VLOOKUP(A47,[1]nn1!$A$2:$F$88,6,FALSE)</f>
        <v>#N/A</v>
      </c>
    </row>
    <row r="48" spans="1:14" x14ac:dyDescent="0.25">
      <c r="A48" s="11">
        <v>14338</v>
      </c>
      <c r="B48" s="11">
        <v>3791320</v>
      </c>
      <c r="C48" s="11" t="s">
        <v>26</v>
      </c>
      <c r="D48" s="11" t="s">
        <v>28</v>
      </c>
      <c r="E48" s="11" t="s">
        <v>298</v>
      </c>
      <c r="F48" s="11" t="s">
        <v>20</v>
      </c>
      <c r="G48" s="16">
        <v>0</v>
      </c>
      <c r="H48" s="17">
        <v>0</v>
      </c>
      <c r="I48" s="28" t="e">
        <f>VLOOKUP(A48,[1]nn1!$A$2:$E$88,5,FALSE)</f>
        <v>#N/A</v>
      </c>
      <c r="J48" s="29" t="e">
        <f>VLOOKUP(A48,[1]nn1!$A$2:$F$88,6,FALSE)</f>
        <v>#N/A</v>
      </c>
    </row>
    <row r="49" spans="1:10" x14ac:dyDescent="0.25">
      <c r="A49" s="11">
        <v>55864</v>
      </c>
      <c r="B49" s="11">
        <v>5109921</v>
      </c>
      <c r="C49" s="11" t="s">
        <v>140</v>
      </c>
      <c r="D49" s="11" t="s">
        <v>141</v>
      </c>
      <c r="E49" s="11" t="s">
        <v>282</v>
      </c>
      <c r="F49" s="11" t="s">
        <v>136</v>
      </c>
      <c r="G49" s="16">
        <v>0</v>
      </c>
      <c r="H49" s="17">
        <v>0</v>
      </c>
      <c r="I49" s="28" t="e">
        <f>VLOOKUP(A49,[1]nn1!$A$2:$E$88,5,FALSE)</f>
        <v>#N/A</v>
      </c>
      <c r="J49" s="29" t="e">
        <f>VLOOKUP(A49,[1]nn1!$A$2:$F$88,6,FALSE)</f>
        <v>#N/A</v>
      </c>
    </row>
    <row r="50" spans="1:10" x14ac:dyDescent="0.25">
      <c r="A50" s="13">
        <v>57207</v>
      </c>
      <c r="B50" s="13">
        <v>9957207</v>
      </c>
      <c r="C50" s="13" t="s">
        <v>307</v>
      </c>
      <c r="D50" s="13" t="s">
        <v>308</v>
      </c>
      <c r="E50" s="13" t="s">
        <v>309</v>
      </c>
      <c r="F50" s="11"/>
      <c r="G50" s="18">
        <v>0</v>
      </c>
      <c r="H50" s="17">
        <v>0</v>
      </c>
      <c r="I50" s="28" t="e">
        <f>VLOOKUP(A50,[1]nn1!$A$2:$E$88,5,FALSE)</f>
        <v>#N/A</v>
      </c>
      <c r="J50" s="29" t="e">
        <f>VLOOKUP(A50,[1]nn1!$A$2:$F$88,6,FALSE)</f>
        <v>#N/A</v>
      </c>
    </row>
    <row r="51" spans="1:10" x14ac:dyDescent="0.25">
      <c r="A51" s="11">
        <v>53606</v>
      </c>
      <c r="B51" s="11">
        <v>9953606</v>
      </c>
      <c r="C51" s="11" t="s">
        <v>154</v>
      </c>
      <c r="D51" s="11" t="s">
        <v>155</v>
      </c>
      <c r="E51" s="11" t="s">
        <v>280</v>
      </c>
      <c r="F51" s="11" t="s">
        <v>94</v>
      </c>
      <c r="G51" s="16">
        <v>0</v>
      </c>
      <c r="H51" s="17">
        <v>0</v>
      </c>
      <c r="I51" s="28" t="e">
        <f>VLOOKUP(A51,[1]nn1!$A$2:$E$88,5,FALSE)</f>
        <v>#N/A</v>
      </c>
      <c r="J51" s="29" t="e">
        <f>VLOOKUP(A51,[1]nn1!$A$2:$F$88,6,FALSE)</f>
        <v>#N/A</v>
      </c>
    </row>
    <row r="52" spans="1:10" x14ac:dyDescent="0.25">
      <c r="A52" s="11">
        <v>28557</v>
      </c>
      <c r="B52" s="11">
        <v>4904591</v>
      </c>
      <c r="C52" s="11" t="s">
        <v>55</v>
      </c>
      <c r="D52" s="11" t="s">
        <v>56</v>
      </c>
      <c r="E52" s="11" t="s">
        <v>266</v>
      </c>
      <c r="F52" s="11" t="s">
        <v>57</v>
      </c>
      <c r="G52" s="16">
        <v>0</v>
      </c>
      <c r="H52" s="17">
        <v>-0.1</v>
      </c>
      <c r="I52" s="28" t="e">
        <f>VLOOKUP(A52,[1]nn1!$A$2:$E$88,5,FALSE)</f>
        <v>#N/A</v>
      </c>
      <c r="J52" s="29" t="e">
        <f>VLOOKUP(A52,[1]nn1!$A$2:$F$88,6,FALSE)</f>
        <v>#N/A</v>
      </c>
    </row>
    <row r="53" spans="1:10" x14ac:dyDescent="0.25">
      <c r="A53" s="11">
        <v>29093</v>
      </c>
      <c r="B53" s="11">
        <v>4827610</v>
      </c>
      <c r="C53" s="11" t="s">
        <v>59</v>
      </c>
      <c r="D53" s="11" t="s">
        <v>60</v>
      </c>
      <c r="E53" s="13" t="s">
        <v>294</v>
      </c>
      <c r="F53" s="11" t="s">
        <v>20</v>
      </c>
      <c r="G53" s="16">
        <v>0</v>
      </c>
      <c r="H53" s="17">
        <v>-0.1</v>
      </c>
      <c r="I53" s="28" t="e">
        <f>VLOOKUP(A53,[1]nn1!$A$2:$E$88,5,FALSE)</f>
        <v>#N/A</v>
      </c>
      <c r="J53" s="29" t="e">
        <f>VLOOKUP(A53,[1]nn1!$A$2:$F$88,6,FALSE)</f>
        <v>#N/A</v>
      </c>
    </row>
    <row r="54" spans="1:10" x14ac:dyDescent="0.25">
      <c r="A54" s="11">
        <v>42016</v>
      </c>
      <c r="B54" s="11">
        <v>5756842</v>
      </c>
      <c r="C54" s="11" t="s">
        <v>83</v>
      </c>
      <c r="D54" s="11" t="s">
        <v>86</v>
      </c>
      <c r="E54" s="11" t="s">
        <v>274</v>
      </c>
      <c r="F54" s="11" t="s">
        <v>87</v>
      </c>
      <c r="G54" s="16">
        <v>0</v>
      </c>
      <c r="H54" s="17">
        <v>0</v>
      </c>
      <c r="I54" s="28" t="e">
        <f>VLOOKUP(A54,[1]nn1!$A$2:$E$88,5,FALSE)</f>
        <v>#N/A</v>
      </c>
      <c r="J54" s="29" t="e">
        <f>VLOOKUP(A54,[1]nn1!$A$2:$F$88,6,FALSE)</f>
        <v>#N/A</v>
      </c>
    </row>
    <row r="55" spans="1:10" x14ac:dyDescent="0.25">
      <c r="A55" s="11">
        <v>24823</v>
      </c>
      <c r="B55" s="11">
        <v>4503461</v>
      </c>
      <c r="C55" s="11" t="s">
        <v>40</v>
      </c>
      <c r="D55" s="11" t="s">
        <v>41</v>
      </c>
      <c r="E55" s="11" t="s">
        <v>297</v>
      </c>
      <c r="F55" s="11" t="s">
        <v>42</v>
      </c>
      <c r="G55" s="16">
        <v>0</v>
      </c>
      <c r="H55" s="17">
        <v>-0.1</v>
      </c>
      <c r="I55" s="28" t="e">
        <f>VLOOKUP(A55,[1]nn1!$A$2:$E$88,5,FALSE)</f>
        <v>#N/A</v>
      </c>
      <c r="J55" s="29" t="e">
        <f>VLOOKUP(A55,[1]nn1!$A$2:$F$88,6,FALSE)</f>
        <v>#N/A</v>
      </c>
    </row>
    <row r="56" spans="1:10" x14ac:dyDescent="0.25">
      <c r="A56" s="25">
        <v>52621</v>
      </c>
      <c r="B56" s="25">
        <v>6377261</v>
      </c>
      <c r="C56" s="25" t="s">
        <v>150</v>
      </c>
      <c r="D56" s="13" t="s">
        <v>151</v>
      </c>
      <c r="E56" s="13" t="s">
        <v>264</v>
      </c>
      <c r="F56" s="13" t="s">
        <v>152</v>
      </c>
      <c r="G56" s="18">
        <v>0</v>
      </c>
      <c r="H56" s="26">
        <v>-0.1</v>
      </c>
      <c r="I56" s="28" t="e">
        <f>VLOOKUP(A56,[1]nn1!$A$2:$E$88,5,FALSE)</f>
        <v>#N/A</v>
      </c>
      <c r="J56" s="29" t="e">
        <f>VLOOKUP(A56,[1]nn1!$A$2:$F$88,6,FALSE)</f>
        <v>#N/A</v>
      </c>
    </row>
    <row r="57" spans="1:10" x14ac:dyDescent="0.25">
      <c r="A57" s="11">
        <v>37649</v>
      </c>
      <c r="B57" s="11">
        <v>3098822</v>
      </c>
      <c r="C57" s="11" t="s">
        <v>73</v>
      </c>
      <c r="D57" s="11" t="s">
        <v>74</v>
      </c>
      <c r="E57" s="11" t="s">
        <v>258</v>
      </c>
      <c r="F57" s="11" t="s">
        <v>75</v>
      </c>
      <c r="G57" s="16">
        <v>0</v>
      </c>
      <c r="H57" s="17">
        <v>-0.1</v>
      </c>
      <c r="I57" s="28" t="e">
        <f>VLOOKUP(A57,[1]nn1!$A$2:$E$88,5,FALSE)</f>
        <v>#N/A</v>
      </c>
      <c r="J57" s="29" t="e">
        <f>VLOOKUP(A57,[1]nn1!$A$2:$F$88,6,FALSE)</f>
        <v>#N/A</v>
      </c>
    </row>
    <row r="58" spans="1:10" x14ac:dyDescent="0.25">
      <c r="A58" s="11">
        <v>44854</v>
      </c>
      <c r="B58" s="11">
        <v>9944854</v>
      </c>
      <c r="C58" s="11" t="s">
        <v>9</v>
      </c>
      <c r="D58" s="11" t="s">
        <v>88</v>
      </c>
      <c r="E58" s="11" t="s">
        <v>292</v>
      </c>
      <c r="F58" s="11" t="s">
        <v>11</v>
      </c>
      <c r="G58" s="16">
        <v>0</v>
      </c>
      <c r="H58" s="17">
        <v>0</v>
      </c>
      <c r="I58" s="28" t="e">
        <f>VLOOKUP(A58,[1]nn1!$A$2:$E$88,5,FALSE)</f>
        <v>#N/A</v>
      </c>
      <c r="J58" s="29" t="e">
        <f>VLOOKUP(A58,[1]nn1!$A$2:$F$88,6,FALSE)</f>
        <v>#N/A</v>
      </c>
    </row>
    <row r="59" spans="1:10" x14ac:dyDescent="0.25">
      <c r="A59" s="11">
        <v>53610</v>
      </c>
      <c r="B59" s="11">
        <v>9953610</v>
      </c>
      <c r="C59" s="11" t="s">
        <v>92</v>
      </c>
      <c r="D59" s="11" t="s">
        <v>153</v>
      </c>
      <c r="E59" s="11" t="s">
        <v>285</v>
      </c>
      <c r="F59" s="11" t="s">
        <v>94</v>
      </c>
      <c r="G59" s="16">
        <v>0</v>
      </c>
      <c r="H59" s="17">
        <v>0</v>
      </c>
      <c r="I59" s="28" t="e">
        <f>VLOOKUP(A59,[1]nn1!$A$2:$E$88,5,FALSE)</f>
        <v>#N/A</v>
      </c>
      <c r="J59" s="29" t="e">
        <f>VLOOKUP(A59,[1]nn1!$A$2:$F$88,6,FALSE)</f>
        <v>#N/A</v>
      </c>
    </row>
    <row r="60" spans="1:10" x14ac:dyDescent="0.25">
      <c r="A60" s="11">
        <v>4190</v>
      </c>
      <c r="B60" s="11">
        <v>2342791</v>
      </c>
      <c r="C60" s="11" t="s">
        <v>6</v>
      </c>
      <c r="D60" s="11" t="s">
        <v>7</v>
      </c>
      <c r="E60" s="11" t="s">
        <v>259</v>
      </c>
      <c r="F60" s="11" t="s">
        <v>8</v>
      </c>
      <c r="G60" s="16">
        <v>0</v>
      </c>
      <c r="H60" s="17">
        <v>0</v>
      </c>
      <c r="I60" s="28" t="e">
        <f>VLOOKUP(A60,[1]nn1!$A$2:$E$88,5,FALSE)</f>
        <v>#N/A</v>
      </c>
      <c r="J60" s="29" t="e">
        <f>VLOOKUP(A60,[1]nn1!$A$2:$F$88,6,FALSE)</f>
        <v>#N/A</v>
      </c>
    </row>
    <row r="61" spans="1:10" x14ac:dyDescent="0.25">
      <c r="A61" s="11">
        <v>51750</v>
      </c>
      <c r="B61" s="11">
        <v>9951750</v>
      </c>
      <c r="C61" s="11" t="s">
        <v>114</v>
      </c>
      <c r="D61" s="11" t="s">
        <v>115</v>
      </c>
      <c r="E61" s="11" t="s">
        <v>292</v>
      </c>
      <c r="F61" s="11" t="s">
        <v>11</v>
      </c>
      <c r="G61" s="16">
        <v>0</v>
      </c>
      <c r="H61" s="17">
        <v>-0.1</v>
      </c>
      <c r="I61" s="28" t="e">
        <f>VLOOKUP(A61,[1]nn1!$A$2:$E$88,5,FALSE)</f>
        <v>#N/A</v>
      </c>
      <c r="J61" s="29" t="e">
        <f>VLOOKUP(A61,[1]nn1!$A$2:$F$88,6,FALSE)</f>
        <v>#N/A</v>
      </c>
    </row>
    <row r="62" spans="1:10" x14ac:dyDescent="0.25">
      <c r="A62" s="11">
        <v>49913</v>
      </c>
      <c r="B62" s="11">
        <v>5993680</v>
      </c>
      <c r="C62" s="11" t="s">
        <v>105</v>
      </c>
      <c r="D62" s="11" t="s">
        <v>106</v>
      </c>
      <c r="E62" s="11" t="s">
        <v>296</v>
      </c>
      <c r="F62" s="11" t="s">
        <v>20</v>
      </c>
      <c r="G62" s="16">
        <v>0</v>
      </c>
      <c r="H62" s="17">
        <v>0</v>
      </c>
      <c r="I62" s="28" t="e">
        <f>VLOOKUP(A62,[1]nn1!$A$2:$E$88,5,FALSE)</f>
        <v>#N/A</v>
      </c>
      <c r="J62" s="29" t="e">
        <f>VLOOKUP(A62,[1]nn1!$A$2:$F$88,6,FALSE)</f>
        <v>#N/A</v>
      </c>
    </row>
    <row r="63" spans="1:10" x14ac:dyDescent="0.25">
      <c r="A63" s="11">
        <v>29096</v>
      </c>
      <c r="B63" s="11">
        <v>4827790</v>
      </c>
      <c r="C63" s="11" t="s">
        <v>59</v>
      </c>
      <c r="D63" s="11" t="s">
        <v>62</v>
      </c>
      <c r="E63" s="13" t="s">
        <v>294</v>
      </c>
      <c r="F63" s="11" t="s">
        <v>20</v>
      </c>
      <c r="G63" s="16">
        <v>0</v>
      </c>
      <c r="H63" s="17">
        <v>-0.1</v>
      </c>
      <c r="I63" s="28" t="e">
        <f>VLOOKUP(A63,[1]nn1!$A$2:$E$88,5,FALSE)</f>
        <v>#N/A</v>
      </c>
      <c r="J63" s="29" t="e">
        <f>VLOOKUP(A63,[1]nn1!$A$2:$F$88,6,FALSE)</f>
        <v>#N/A</v>
      </c>
    </row>
    <row r="64" spans="1:10" x14ac:dyDescent="0.25">
      <c r="A64" s="11">
        <v>18761</v>
      </c>
      <c r="B64" s="11">
        <v>4164472</v>
      </c>
      <c r="C64" s="11" t="s">
        <v>165</v>
      </c>
      <c r="D64" s="11" t="s">
        <v>166</v>
      </c>
      <c r="E64" s="13" t="s">
        <v>240</v>
      </c>
      <c r="F64" s="11" t="s">
        <v>33</v>
      </c>
      <c r="G64" s="16">
        <v>0</v>
      </c>
      <c r="H64" s="17">
        <v>0</v>
      </c>
      <c r="I64" s="28" t="e">
        <f>VLOOKUP(A64,[1]nn1!$A$2:$E$88,5,FALSE)</f>
        <v>#N/A</v>
      </c>
      <c r="J64" s="29" t="e">
        <f>VLOOKUP(A64,[1]nn1!$A$2:$F$88,6,FALSE)</f>
        <v>#N/A</v>
      </c>
    </row>
    <row r="65" spans="1:10" x14ac:dyDescent="0.25">
      <c r="A65" s="11">
        <v>50989</v>
      </c>
      <c r="B65" s="11"/>
      <c r="C65" s="11" t="s">
        <v>314</v>
      </c>
      <c r="D65" s="11" t="s">
        <v>315</v>
      </c>
      <c r="E65" s="11" t="s">
        <v>274</v>
      </c>
      <c r="F65" s="11" t="s">
        <v>316</v>
      </c>
      <c r="G65" s="16">
        <v>0</v>
      </c>
      <c r="H65" s="17">
        <v>0</v>
      </c>
      <c r="I65" s="28" t="e">
        <f>VLOOKUP(A65,[1]nn1!$A$2:$E$88,5,FALSE)</f>
        <v>#N/A</v>
      </c>
      <c r="J65" s="29" t="e">
        <f>VLOOKUP(A65,[1]nn1!$A$2:$F$88,6,FALSE)</f>
        <v>#N/A</v>
      </c>
    </row>
    <row r="66" spans="1:10" x14ac:dyDescent="0.25">
      <c r="A66" s="11">
        <v>28114</v>
      </c>
      <c r="B66" s="11">
        <v>9928114</v>
      </c>
      <c r="C66" s="11" t="s">
        <v>49</v>
      </c>
      <c r="D66" s="11" t="s">
        <v>50</v>
      </c>
      <c r="E66" s="11" t="s">
        <v>293</v>
      </c>
      <c r="F66" s="11" t="s">
        <v>51</v>
      </c>
      <c r="G66" s="16">
        <v>0</v>
      </c>
      <c r="H66" s="17">
        <v>-0.1</v>
      </c>
      <c r="I66" s="28" t="e">
        <f>VLOOKUP(A66,[1]nn1!$A$2:$E$88,5,FALSE)</f>
        <v>#N/A</v>
      </c>
      <c r="J66" s="29" t="e">
        <f>VLOOKUP(A66,[1]nn1!$A$2:$F$88,6,FALSE)</f>
        <v>#N/A</v>
      </c>
    </row>
    <row r="67" spans="1:10" x14ac:dyDescent="0.25">
      <c r="A67" s="11">
        <v>23663</v>
      </c>
      <c r="B67" s="11">
        <v>4140111</v>
      </c>
      <c r="C67" s="11" t="s">
        <v>37</v>
      </c>
      <c r="D67" s="11" t="s">
        <v>38</v>
      </c>
      <c r="E67" s="11" t="s">
        <v>276</v>
      </c>
      <c r="F67" s="11" t="s">
        <v>39</v>
      </c>
      <c r="G67" s="16">
        <v>0</v>
      </c>
      <c r="H67" s="17">
        <v>-0.1</v>
      </c>
      <c r="I67" s="28" t="e">
        <f>VLOOKUP(A67,[1]nn1!$A$2:$E$88,5,FALSE)</f>
        <v>#N/A</v>
      </c>
      <c r="J67" s="29" t="e">
        <f>VLOOKUP(A67,[1]nn1!$A$2:$F$88,6,FALSE)</f>
        <v>#N/A</v>
      </c>
    </row>
    <row r="68" spans="1:10" x14ac:dyDescent="0.25">
      <c r="A68" s="11">
        <v>48792</v>
      </c>
      <c r="B68" s="11">
        <v>6193181</v>
      </c>
      <c r="C68" s="11" t="s">
        <v>95</v>
      </c>
      <c r="D68" s="11" t="s">
        <v>96</v>
      </c>
      <c r="E68" s="13" t="s">
        <v>287</v>
      </c>
      <c r="F68" s="11" t="s">
        <v>97</v>
      </c>
      <c r="G68" s="16">
        <v>0</v>
      </c>
      <c r="H68" s="17">
        <v>0</v>
      </c>
      <c r="I68" s="28" t="e">
        <f>VLOOKUP(A68,[1]nn1!$A$2:$E$88,5,FALSE)</f>
        <v>#N/A</v>
      </c>
      <c r="J68" s="29" t="e">
        <f>VLOOKUP(A68,[1]nn1!$A$2:$F$88,6,FALSE)</f>
        <v>#N/A</v>
      </c>
    </row>
    <row r="69" spans="1:10" x14ac:dyDescent="0.25">
      <c r="A69" s="11">
        <v>54692</v>
      </c>
      <c r="B69" s="11">
        <v>9954692</v>
      </c>
      <c r="C69" s="11" t="s">
        <v>128</v>
      </c>
      <c r="D69" s="11" t="s">
        <v>129</v>
      </c>
      <c r="E69" s="11" t="s">
        <v>292</v>
      </c>
      <c r="F69" s="11" t="s">
        <v>130</v>
      </c>
      <c r="G69" s="16">
        <v>0</v>
      </c>
      <c r="H69" s="17">
        <v>-0.1</v>
      </c>
      <c r="I69" s="28" t="e">
        <f>VLOOKUP(A69,[1]nn1!$A$2:$E$88,5,FALSE)</f>
        <v>#N/A</v>
      </c>
      <c r="J69" s="29" t="e">
        <f>VLOOKUP(A69,[1]nn1!$A$2:$F$88,6,FALSE)</f>
        <v>#N/A</v>
      </c>
    </row>
    <row r="70" spans="1:10" x14ac:dyDescent="0.25">
      <c r="A70" s="11">
        <v>36350</v>
      </c>
      <c r="B70" s="11">
        <v>5228841</v>
      </c>
      <c r="C70" s="11" t="s">
        <v>71</v>
      </c>
      <c r="D70" s="11" t="s">
        <v>72</v>
      </c>
      <c r="E70" s="11" t="s">
        <v>260</v>
      </c>
      <c r="F70" s="11" t="s">
        <v>39</v>
      </c>
      <c r="G70" s="16">
        <v>0</v>
      </c>
      <c r="H70" s="17">
        <v>0</v>
      </c>
      <c r="I70" s="28" t="e">
        <f>VLOOKUP(A70,[1]nn1!$A$2:$E$88,5,FALSE)</f>
        <v>#N/A</v>
      </c>
      <c r="J70" s="29" t="e">
        <f>VLOOKUP(A70,[1]nn1!$A$2:$F$88,6,FALSE)</f>
        <v>#N/A</v>
      </c>
    </row>
    <row r="71" spans="1:10" x14ac:dyDescent="0.25">
      <c r="A71" s="11">
        <v>55865</v>
      </c>
      <c r="B71" s="11">
        <v>5110011</v>
      </c>
      <c r="C71" s="11" t="s">
        <v>134</v>
      </c>
      <c r="D71" s="11" t="s">
        <v>135</v>
      </c>
      <c r="E71" s="11" t="s">
        <v>282</v>
      </c>
      <c r="F71" s="11" t="s">
        <v>136</v>
      </c>
      <c r="G71" s="16">
        <v>0</v>
      </c>
      <c r="H71" s="17">
        <v>0</v>
      </c>
      <c r="I71" s="28" t="e">
        <f>VLOOKUP(A71,[1]nn1!$A$2:$E$88,5,FALSE)</f>
        <v>#N/A</v>
      </c>
      <c r="J71" s="29" t="e">
        <f>VLOOKUP(A71,[1]nn1!$A$2:$F$88,6,FALSE)</f>
        <v>#N/A</v>
      </c>
    </row>
    <row r="72" spans="1:10" x14ac:dyDescent="0.25">
      <c r="A72" s="11">
        <v>36835</v>
      </c>
      <c r="B72" s="11">
        <v>5409973</v>
      </c>
      <c r="C72" s="11" t="s">
        <v>162</v>
      </c>
      <c r="D72" s="11" t="s">
        <v>163</v>
      </c>
      <c r="E72" s="13" t="s">
        <v>244</v>
      </c>
      <c r="F72" s="11" t="s">
        <v>164</v>
      </c>
      <c r="G72" s="16">
        <v>0</v>
      </c>
      <c r="H72" s="17">
        <v>0</v>
      </c>
      <c r="I72" s="28" t="e">
        <f>VLOOKUP(A72,[1]nn1!$A$2:$E$88,5,FALSE)</f>
        <v>#N/A</v>
      </c>
      <c r="J72" s="29" t="e">
        <f>VLOOKUP(A72,[1]nn1!$A$2:$F$88,6,FALSE)</f>
        <v>#N/A</v>
      </c>
    </row>
    <row r="73" spans="1:10" x14ac:dyDescent="0.25">
      <c r="A73" s="11">
        <v>38665</v>
      </c>
      <c r="B73" s="11">
        <v>5117023</v>
      </c>
      <c r="C73" s="11" t="s">
        <v>170</v>
      </c>
      <c r="D73" s="11" t="s">
        <v>171</v>
      </c>
      <c r="E73" s="13" t="s">
        <v>245</v>
      </c>
      <c r="F73" s="11" t="s">
        <v>100</v>
      </c>
      <c r="G73" s="16">
        <v>0</v>
      </c>
      <c r="H73" s="17">
        <v>0</v>
      </c>
      <c r="I73" s="28" t="e">
        <f>VLOOKUP(A73,[1]nn1!$A$2:$E$88,5,FALSE)</f>
        <v>#N/A</v>
      </c>
      <c r="J73" s="29" t="e">
        <f>VLOOKUP(A73,[1]nn1!$A$2:$F$88,6,FALSE)</f>
        <v>#N/A</v>
      </c>
    </row>
    <row r="74" spans="1:10" x14ac:dyDescent="0.25">
      <c r="A74" s="11">
        <v>25887</v>
      </c>
      <c r="B74" s="11">
        <v>4091451</v>
      </c>
      <c r="C74" s="11" t="s">
        <v>46</v>
      </c>
      <c r="D74" s="11" t="s">
        <v>47</v>
      </c>
      <c r="E74" s="11" t="s">
        <v>257</v>
      </c>
      <c r="F74" s="11" t="s">
        <v>48</v>
      </c>
      <c r="G74" s="16">
        <v>0</v>
      </c>
      <c r="H74" s="17">
        <v>0</v>
      </c>
      <c r="I74" s="28" t="e">
        <f>VLOOKUP(A74,[1]nn1!$A$2:$E$88,5,FALSE)</f>
        <v>#N/A</v>
      </c>
      <c r="J74" s="29" t="e">
        <f>VLOOKUP(A74,[1]nn1!$A$2:$F$88,6,FALSE)</f>
        <v>#N/A</v>
      </c>
    </row>
    <row r="75" spans="1:10" x14ac:dyDescent="0.25">
      <c r="A75" s="11">
        <v>51641</v>
      </c>
      <c r="B75" s="11">
        <v>5302680</v>
      </c>
      <c r="C75" s="11" t="s">
        <v>112</v>
      </c>
      <c r="D75" s="11" t="s">
        <v>113</v>
      </c>
      <c r="E75" s="11" t="s">
        <v>284</v>
      </c>
      <c r="F75" s="11" t="s">
        <v>20</v>
      </c>
      <c r="G75" s="16">
        <v>0</v>
      </c>
      <c r="H75" s="17">
        <v>0</v>
      </c>
      <c r="I75" s="28" t="e">
        <f>VLOOKUP(A75,[1]nn1!$A$2:$E$88,5,FALSE)</f>
        <v>#N/A</v>
      </c>
      <c r="J75" s="29" t="e">
        <f>VLOOKUP(A75,[1]nn1!$A$2:$F$88,6,FALSE)</f>
        <v>#N/A</v>
      </c>
    </row>
    <row r="76" spans="1:10" x14ac:dyDescent="0.25">
      <c r="A76" s="13">
        <v>38109</v>
      </c>
      <c r="B76" s="11">
        <v>3840662</v>
      </c>
      <c r="C76" s="11" t="s">
        <v>311</v>
      </c>
      <c r="D76" s="11" t="s">
        <v>312</v>
      </c>
      <c r="E76" s="13" t="s">
        <v>309</v>
      </c>
      <c r="F76" s="13" t="s">
        <v>20</v>
      </c>
      <c r="G76" s="18">
        <v>0</v>
      </c>
      <c r="H76" s="17">
        <v>0</v>
      </c>
      <c r="I76" s="28" t="e">
        <f>VLOOKUP(A76,[1]nn1!$A$2:$E$88,5,FALSE)</f>
        <v>#N/A</v>
      </c>
      <c r="J76" s="29" t="e">
        <f>VLOOKUP(A76,[1]nn1!$A$2:$F$88,6,FALSE)</f>
        <v>#N/A</v>
      </c>
    </row>
    <row r="77" spans="1:10" x14ac:dyDescent="0.25">
      <c r="A77" s="11">
        <v>40382</v>
      </c>
      <c r="B77" s="11">
        <v>6127711</v>
      </c>
      <c r="C77" s="11" t="s">
        <v>78</v>
      </c>
      <c r="D77" s="11" t="s">
        <v>79</v>
      </c>
      <c r="E77" s="11" t="s">
        <v>283</v>
      </c>
      <c r="F77" s="11" t="s">
        <v>20</v>
      </c>
      <c r="G77" s="16">
        <v>0</v>
      </c>
      <c r="H77" s="17">
        <v>-0.1</v>
      </c>
      <c r="I77" s="28" t="e">
        <f>VLOOKUP(A77,[1]nn1!$A$2:$E$88,5,FALSE)</f>
        <v>#N/A</v>
      </c>
      <c r="J77" s="29" t="e">
        <f>VLOOKUP(A77,[1]nn1!$A$2:$F$88,6,FALSE)</f>
        <v>#N/A</v>
      </c>
    </row>
    <row r="78" spans="1:10" x14ac:dyDescent="0.25">
      <c r="A78" s="11">
        <v>33971</v>
      </c>
      <c r="B78" s="11">
        <v>9933971</v>
      </c>
      <c r="C78" s="11" t="s">
        <v>67</v>
      </c>
      <c r="D78" s="11" t="s">
        <v>68</v>
      </c>
      <c r="E78" s="11" t="s">
        <v>279</v>
      </c>
      <c r="F78" s="11" t="s">
        <v>39</v>
      </c>
      <c r="G78" s="16">
        <v>0</v>
      </c>
      <c r="H78" s="17">
        <v>-0.1</v>
      </c>
      <c r="I78" s="28" t="e">
        <f>VLOOKUP(A78,[1]nn1!$A$2:$E$88,5,FALSE)</f>
        <v>#N/A</v>
      </c>
      <c r="J78" s="29" t="e">
        <f>VLOOKUP(A78,[1]nn1!$A$2:$F$88,6,FALSE)</f>
        <v>#N/A</v>
      </c>
    </row>
    <row r="79" spans="1:10" x14ac:dyDescent="0.25">
      <c r="A79" s="11">
        <v>13518</v>
      </c>
      <c r="B79" s="11">
        <v>384876</v>
      </c>
      <c r="C79" s="11" t="s">
        <v>172</v>
      </c>
      <c r="D79" s="11" t="s">
        <v>173</v>
      </c>
      <c r="E79" s="13" t="s">
        <v>239</v>
      </c>
      <c r="F79" s="11" t="s">
        <v>174</v>
      </c>
      <c r="G79" s="16">
        <v>1</v>
      </c>
      <c r="H79" s="17">
        <v>0</v>
      </c>
      <c r="I79" s="28" t="e">
        <f>VLOOKUP(A79,[1]nn1!$A$2:$E$88,5,FALSE)</f>
        <v>#N/A</v>
      </c>
      <c r="J79" s="29" t="e">
        <f>VLOOKUP(A79,[1]nn1!$A$2:$F$88,6,FALSE)</f>
        <v>#N/A</v>
      </c>
    </row>
    <row r="80" spans="1:10" x14ac:dyDescent="0.25">
      <c r="A80" s="11">
        <v>46123</v>
      </c>
      <c r="B80" s="11">
        <v>5779391</v>
      </c>
      <c r="C80" s="11" t="s">
        <v>89</v>
      </c>
      <c r="D80" s="11" t="s">
        <v>90</v>
      </c>
      <c r="E80" s="11" t="s">
        <v>277</v>
      </c>
      <c r="F80" s="11" t="s">
        <v>91</v>
      </c>
      <c r="G80" s="16">
        <v>0</v>
      </c>
      <c r="H80" s="17">
        <v>0</v>
      </c>
      <c r="I80" s="28" t="e">
        <f>VLOOKUP(A80,[1]nn1!$A$2:$E$88,5,FALSE)</f>
        <v>#N/A</v>
      </c>
      <c r="J80" s="29" t="e">
        <f>VLOOKUP(A80,[1]nn1!$A$2:$F$88,6,FALSE)</f>
        <v>#N/A</v>
      </c>
    </row>
    <row r="81" spans="1:10" x14ac:dyDescent="0.25">
      <c r="A81" s="11">
        <v>13320</v>
      </c>
      <c r="B81" s="11">
        <v>3700071</v>
      </c>
      <c r="C81" s="11" t="s">
        <v>18</v>
      </c>
      <c r="D81" s="11" t="s">
        <v>19</v>
      </c>
      <c r="E81" s="11" t="s">
        <v>268</v>
      </c>
      <c r="F81" s="11" t="s">
        <v>20</v>
      </c>
      <c r="G81" s="16">
        <v>0</v>
      </c>
      <c r="H81" s="17">
        <v>0</v>
      </c>
      <c r="I81" s="28" t="e">
        <f>VLOOKUP(A81,[1]nn1!$A$2:$E$88,5,FALSE)</f>
        <v>#N/A</v>
      </c>
      <c r="J81" s="29" t="e">
        <f>VLOOKUP(A81,[1]nn1!$A$2:$F$88,6,FALSE)</f>
        <v>#N/A</v>
      </c>
    </row>
    <row r="82" spans="1:10" x14ac:dyDescent="0.25">
      <c r="A82" s="11">
        <v>32832</v>
      </c>
      <c r="B82" s="11">
        <v>5095491</v>
      </c>
      <c r="C82" s="11" t="s">
        <v>63</v>
      </c>
      <c r="D82" s="11" t="s">
        <v>64</v>
      </c>
      <c r="E82" s="11" t="s">
        <v>271</v>
      </c>
      <c r="F82" s="11" t="s">
        <v>57</v>
      </c>
      <c r="G82" s="16">
        <v>0</v>
      </c>
      <c r="H82" s="17">
        <v>-0.1</v>
      </c>
      <c r="I82" s="28" t="e">
        <f>VLOOKUP(A82,[1]nn1!$A$2:$E$88,5,FALSE)</f>
        <v>#N/A</v>
      </c>
      <c r="J82" s="29" t="e">
        <f>VLOOKUP(A82,[1]nn1!$A$2:$F$88,6,FALSE)</f>
        <v>#N/A</v>
      </c>
    </row>
    <row r="83" spans="1:10" x14ac:dyDescent="0.25">
      <c r="A83" s="11">
        <v>11412</v>
      </c>
      <c r="B83" s="11">
        <v>3181561</v>
      </c>
      <c r="C83" s="11" t="s">
        <v>12</v>
      </c>
      <c r="D83" s="11" t="s">
        <v>13</v>
      </c>
      <c r="E83" s="11" t="s">
        <v>295</v>
      </c>
      <c r="F83" s="11" t="s">
        <v>14</v>
      </c>
      <c r="G83" s="16">
        <v>0</v>
      </c>
      <c r="H83" s="17">
        <v>0</v>
      </c>
      <c r="I83" s="28" t="e">
        <f>VLOOKUP(A83,[1]nn1!$A$2:$E$88,5,FALSE)</f>
        <v>#N/A</v>
      </c>
      <c r="J83" s="29" t="e">
        <f>VLOOKUP(A83,[1]nn1!$A$2:$F$88,6,FALSE)</f>
        <v>#N/A</v>
      </c>
    </row>
  </sheetData>
  <sortState xmlns:xlrd2="http://schemas.microsoft.com/office/spreadsheetml/2017/richdata2" ref="A2:J83">
    <sortCondition ref="I2:I8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nn3</vt:lpstr>
      <vt:lpstr>Hoja1</vt:lpstr>
      <vt:lpstr>Hoja2</vt:lpstr>
      <vt:lpstr>'nn3'!Títulos_a_imprimir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iosper</dc:creator>
  <cp:lastModifiedBy>directiva</cp:lastModifiedBy>
  <cp:lastPrinted>2022-11-17T15:50:15Z</cp:lastPrinted>
  <dcterms:created xsi:type="dcterms:W3CDTF">2020-05-18T12:45:53Z</dcterms:created>
  <dcterms:modified xsi:type="dcterms:W3CDTF">2022-11-25T18:05:09Z</dcterms:modified>
</cp:coreProperties>
</file>